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" windowWidth="21915" windowHeight="8955"/>
  </bookViews>
  <sheets>
    <sheet name="Лист1" sheetId="1" r:id="rId1"/>
  </sheets>
  <externalReferences>
    <externalReference r:id="rId2"/>
  </externalReferences>
  <definedNames>
    <definedName name="year_list">[1]TEHSHEET!$L$2:$L$16</definedName>
  </definedNames>
  <calcPr calcId="125725"/>
</workbook>
</file>

<file path=xl/calcChain.xml><?xml version="1.0" encoding="utf-8"?>
<calcChain xmlns="http://schemas.openxmlformats.org/spreadsheetml/2006/main">
  <c r="K48" i="1"/>
  <c r="J48"/>
  <c r="I48"/>
  <c r="H48"/>
  <c r="G48"/>
  <c r="F48"/>
  <c r="E48"/>
  <c r="D48"/>
  <c r="K43"/>
  <c r="J43"/>
  <c r="I43"/>
  <c r="H43"/>
  <c r="G43"/>
  <c r="F43"/>
  <c r="E43"/>
  <c r="D43"/>
  <c r="K26"/>
  <c r="J26"/>
  <c r="I26"/>
  <c r="H26"/>
  <c r="G26"/>
  <c r="F26"/>
  <c r="E26"/>
  <c r="D26"/>
  <c r="K24"/>
  <c r="J24"/>
  <c r="I24"/>
  <c r="H24"/>
  <c r="G24"/>
  <c r="F24"/>
  <c r="E24"/>
  <c r="D24"/>
  <c r="K18"/>
  <c r="J18"/>
  <c r="I18"/>
  <c r="H18"/>
  <c r="G18"/>
  <c r="F18"/>
  <c r="E18"/>
  <c r="D18"/>
  <c r="H17" l="1"/>
  <c r="H40" s="1"/>
  <c r="K17"/>
  <c r="K40" s="1"/>
  <c r="J17"/>
  <c r="J40" s="1"/>
  <c r="I17"/>
  <c r="I40" s="1"/>
  <c r="G17"/>
  <c r="G40" s="1"/>
  <c r="F17"/>
  <c r="F40" s="1"/>
  <c r="E17"/>
  <c r="E40" s="1"/>
  <c r="D17"/>
  <c r="D40" s="1"/>
</calcChain>
</file>

<file path=xl/sharedStrings.xml><?xml version="1.0" encoding="utf-8"?>
<sst xmlns="http://schemas.openxmlformats.org/spreadsheetml/2006/main" count="117" uniqueCount="80">
  <si>
    <t xml:space="preserve">       Данные о результатах регулирования и фактических результатах</t>
  </si>
  <si>
    <t xml:space="preserve">       финансово-хозяйственной деятельности ТСО, в отношении которых</t>
  </si>
  <si>
    <t xml:space="preserve">      осуществляется государственное регулирование тарифов на услуги</t>
  </si>
  <si>
    <t xml:space="preserve">                     по передаче электрической энергии</t>
  </si>
  <si>
    <t>№ п/п</t>
  </si>
  <si>
    <t>Наименование показателя</t>
  </si>
  <si>
    <t>Ед. изм.</t>
  </si>
  <si>
    <t>план</t>
  </si>
  <si>
    <t>факт</t>
  </si>
  <si>
    <t>ожид</t>
  </si>
  <si>
    <t>1</t>
  </si>
  <si>
    <t>Финансовые</t>
  </si>
  <si>
    <t>1.1</t>
  </si>
  <si>
    <t>Необходимая валовая выручка на содержание (собственная)</t>
  </si>
  <si>
    <t>тыс.руб.</t>
  </si>
  <si>
    <t>1.1.1</t>
  </si>
  <si>
    <t>Подконтрольные расходы, всего , в том числе:</t>
  </si>
  <si>
    <t>Материальные затраты</t>
  </si>
  <si>
    <t>1.1.1.1</t>
  </si>
  <si>
    <t>Сырье, материалы, запасные части, инструмент, топливо</t>
  </si>
  <si>
    <t>1.1.1.2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</si>
  <si>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</si>
  <si>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в том числе на ремонт</t>
  </si>
  <si>
    <t>1.1.2</t>
  </si>
  <si>
    <t>Расходы на оплату труда</t>
  </si>
  <si>
    <t>1.1.3</t>
  </si>
  <si>
    <t>Прочие расходы, всего, в том числе:</t>
  </si>
  <si>
    <t>1.1.3.1</t>
  </si>
  <si>
    <t>Ремонт основных фондов</t>
  </si>
  <si>
    <t>1.1.3.2</t>
  </si>
  <si>
    <t>Оплата работ и услуг сторонних организаций</t>
  </si>
  <si>
    <t>1.1.3.2.1</t>
  </si>
  <si>
    <t>услуги связи</t>
  </si>
  <si>
    <t>1.1.3.2.2</t>
  </si>
  <si>
    <t>Расходы на услуги вневедомственной охраны и коммунального хозяйства</t>
  </si>
  <si>
    <t>1.1.3.2.3</t>
  </si>
  <si>
    <t>Расходы на юридические и информационные услуги</t>
  </si>
  <si>
    <t>1.1.3.2.4</t>
  </si>
  <si>
    <t>Расходы на аудиторские и консультационные услуги</t>
  </si>
  <si>
    <t>1.1.3.2.5</t>
  </si>
  <si>
    <t>Транспортные услуги</t>
  </si>
  <si>
    <t>1.1.3.2.6</t>
  </si>
  <si>
    <t>Прочие услуги сторонних организаций</t>
  </si>
  <si>
    <t>1.1.3.3</t>
  </si>
  <si>
    <t>Расходы на командировки и представительские</t>
  </si>
  <si>
    <t>1.1.3.4</t>
  </si>
  <si>
    <t>Расходы на подготовку кадров</t>
  </si>
  <si>
    <t>1.1.3.5</t>
  </si>
  <si>
    <t>Расходы на обеспечение нормальных условий труда и мер по технике безопасности</t>
  </si>
  <si>
    <t>1.1.3.6</t>
  </si>
  <si>
    <t>Расходы на страхование</t>
  </si>
  <si>
    <t>1.1.3.7</t>
  </si>
  <si>
    <t>Другие прочие расходы</t>
  </si>
  <si>
    <t>1.1.3.8</t>
  </si>
  <si>
    <t>Электроэнергия на хоз. нужды</t>
  </si>
  <si>
    <t>1.1.3.9</t>
  </si>
  <si>
    <t>Подконтрольные расходы из прибыли</t>
  </si>
  <si>
    <t>Другие расходы, всего</t>
  </si>
  <si>
    <t>2</t>
  </si>
  <si>
    <t>Натуральные</t>
  </si>
  <si>
    <t>2.1</t>
  </si>
  <si>
    <t>Максимальное фактическое количество точек поставки электрической энергии потребителям услуг, присоединенным к электросетевой организации</t>
  </si>
  <si>
    <t>2.2</t>
  </si>
  <si>
    <t>Общее количество условных единиц  на конец года</t>
  </si>
  <si>
    <t>шт</t>
  </si>
  <si>
    <t>ВН</t>
  </si>
  <si>
    <t>СН1</t>
  </si>
  <si>
    <t>СН11</t>
  </si>
  <si>
    <t>НН</t>
  </si>
  <si>
    <t>2.3</t>
  </si>
  <si>
    <t>Общая протяженность сетей (воздушных и кабельных линий) на конец года</t>
  </si>
  <si>
    <t>км</t>
  </si>
  <si>
    <t>2.4</t>
  </si>
  <si>
    <t>Общая трансформаторная емкость подстанций на конец года</t>
  </si>
  <si>
    <t>МВА</t>
  </si>
  <si>
    <t>2.5</t>
  </si>
  <si>
    <t>Полезный отпуск за год</t>
  </si>
  <si>
    <t>тыс.кВт.ч</t>
  </si>
  <si>
    <t xml:space="preserve">    Наименование ТСО __ООО "Монострой"___________________________________________________________________________</t>
  </si>
  <si>
    <t>Приложение к приказу ФСТ №1831-э от 24.10.2014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</si>
</sst>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  <numFmt numFmtId="167" formatCode="#,##0.0"/>
    <numFmt numFmtId="168" formatCode="#,##0.000"/>
    <numFmt numFmtId="169" formatCode="#,##0.0000"/>
  </numFmts>
  <fonts count="39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sz val="12"/>
      <name val="Webdings"/>
      <family val="1"/>
      <charset val="2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sz val="11"/>
      <color indexed="62"/>
      <name val="Calibri"/>
      <family val="2"/>
      <charset val="204"/>
    </font>
    <font>
      <u/>
      <sz val="9"/>
      <color rgb="FF333399"/>
      <name val="Tahoma"/>
      <family val="2"/>
      <charset val="204"/>
    </font>
    <font>
      <u/>
      <sz val="9"/>
      <color indexed="12"/>
      <name val="Tahoma"/>
      <family val="2"/>
      <charset val="204"/>
    </font>
    <font>
      <u/>
      <sz val="9"/>
      <color indexed="6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1"/>
      <color indexed="12"/>
      <name val="Calibri"/>
      <family val="2"/>
      <charset val="204"/>
    </font>
    <font>
      <u/>
      <sz val="10"/>
      <color indexed="12"/>
      <name val="Times New Roman Cyr"/>
      <charset val="204"/>
    </font>
    <font>
      <b/>
      <u/>
      <sz val="11"/>
      <color indexed="12"/>
      <name val="Arial"/>
      <family val="2"/>
      <charset val="204"/>
    </font>
    <font>
      <u/>
      <sz val="9"/>
      <color indexed="18"/>
      <name val="Tahoma"/>
      <family val="2"/>
      <charset val="204"/>
    </font>
    <font>
      <b/>
      <sz val="14"/>
      <name val="Franklin Gothic Medium"/>
      <family val="2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9"/>
      <color indexed="11"/>
      <name val="Tahoma"/>
      <family val="2"/>
      <charset val="204"/>
    </font>
    <font>
      <sz val="10"/>
      <name val="Arial"/>
      <family val="2"/>
      <charset val="204"/>
    </font>
    <font>
      <sz val="8"/>
      <color indexed="11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4">
    <xf numFmtId="0" fontId="0" fillId="0" borderId="0"/>
    <xf numFmtId="0" fontId="2" fillId="0" borderId="0"/>
    <xf numFmtId="0" fontId="5" fillId="0" borderId="0"/>
    <xf numFmtId="165" fontId="5" fillId="0" borderId="0"/>
    <xf numFmtId="0" fontId="6" fillId="0" borderId="0"/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38" fontId="7" fillId="0" borderId="0">
      <alignment vertical="top"/>
    </xf>
    <xf numFmtId="0" fontId="8" fillId="5" borderId="26" applyNumberFormat="0" applyAlignment="0"/>
    <xf numFmtId="0" fontId="9" fillId="0" borderId="26" applyNumberFormat="0" applyAlignment="0">
      <protection locked="0"/>
    </xf>
    <xf numFmtId="0" fontId="9" fillId="0" borderId="26" applyNumberFormat="0" applyAlignment="0">
      <protection locked="0"/>
    </xf>
    <xf numFmtId="0" fontId="9" fillId="0" borderId="26" applyNumberFormat="0" applyAlignment="0">
      <protection locked="0"/>
    </xf>
    <xf numFmtId="166" fontId="10" fillId="0" borderId="0" applyFont="0" applyFill="0" applyBorder="0" applyAlignment="0" applyProtection="0"/>
    <xf numFmtId="167" fontId="4" fillId="6" borderId="0">
      <protection locked="0"/>
    </xf>
    <xf numFmtId="0" fontId="11" fillId="0" borderId="0" applyFill="0" applyBorder="0" applyProtection="0">
      <alignment vertical="center"/>
    </xf>
    <xf numFmtId="168" fontId="4" fillId="6" borderId="0">
      <protection locked="0"/>
    </xf>
    <xf numFmtId="169" fontId="4" fillId="6" borderId="0">
      <protection locked="0"/>
    </xf>
    <xf numFmtId="0" fontId="9" fillId="7" borderId="26" applyAlignment="0">
      <alignment horizontal="left" vertical="center"/>
    </xf>
    <xf numFmtId="0" fontId="12" fillId="7" borderId="26" applyNumberFormat="0" applyAlignment="0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9" fillId="8" borderId="26" applyNumberFormat="0" applyAlignment="0"/>
    <xf numFmtId="0" fontId="9" fillId="9" borderId="26" applyNumberFormat="0" applyAlignment="0"/>
    <xf numFmtId="0" fontId="9" fillId="9" borderId="26" applyNumberFormat="0" applyAlignment="0"/>
    <xf numFmtId="0" fontId="9" fillId="9" borderId="26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1" fillId="0" borderId="0" applyFill="0" applyBorder="0" applyProtection="0">
      <alignment vertical="center"/>
    </xf>
    <xf numFmtId="0" fontId="11" fillId="0" borderId="0" applyFill="0" applyBorder="0" applyProtection="0">
      <alignment vertical="center"/>
    </xf>
    <xf numFmtId="0" fontId="17" fillId="10" borderId="27" applyNumberFormat="0">
      <alignment horizontal="center" vertical="center"/>
    </xf>
    <xf numFmtId="0" fontId="17" fillId="10" borderId="27" applyNumberFormat="0">
      <alignment horizontal="center" vertical="center"/>
    </xf>
    <xf numFmtId="49" fontId="18" fillId="2" borderId="28" applyNumberFormat="0">
      <alignment horizontal="center" vertical="center"/>
    </xf>
    <xf numFmtId="0" fontId="17" fillId="11" borderId="27" applyNumberFormat="0">
      <alignment horizontal="center" vertical="center"/>
    </xf>
    <xf numFmtId="0" fontId="19" fillId="12" borderId="26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9" fontId="27" fillId="0" borderId="0" applyNumberFormat="0" applyFill="0" applyBorder="0" applyAlignment="0" applyProtection="0">
      <alignment vertical="top"/>
    </xf>
    <xf numFmtId="0" fontId="28" fillId="0" borderId="0" applyBorder="0">
      <alignment horizontal="center" vertical="center" wrapText="1"/>
    </xf>
    <xf numFmtId="0" fontId="3" fillId="0" borderId="29" applyBorder="0">
      <alignment horizontal="center" vertical="center" wrapText="1"/>
    </xf>
    <xf numFmtId="4" fontId="4" fillId="6" borderId="21" applyBorder="0">
      <alignment horizontal="right"/>
    </xf>
    <xf numFmtId="49" fontId="4" fillId="0" borderId="0" applyBorder="0">
      <alignment vertical="top"/>
    </xf>
    <xf numFmtId="49" fontId="4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29" fillId="0" borderId="0"/>
    <xf numFmtId="49" fontId="4" fillId="0" borderId="0" applyBorder="0">
      <alignment vertical="top"/>
    </xf>
    <xf numFmtId="0" fontId="30" fillId="0" borderId="0"/>
    <xf numFmtId="0" fontId="30" fillId="0" borderId="0"/>
    <xf numFmtId="0" fontId="30" fillId="0" borderId="0"/>
    <xf numFmtId="0" fontId="31" fillId="13" borderId="0" applyNumberFormat="0" applyBorder="0" applyAlignment="0">
      <alignment horizontal="left" vertical="center"/>
    </xf>
    <xf numFmtId="0" fontId="30" fillId="0" borderId="0"/>
    <xf numFmtId="0" fontId="31" fillId="13" borderId="0" applyNumberFormat="0" applyBorder="0" applyAlignment="0">
      <alignment horizontal="left" vertical="center"/>
    </xf>
    <xf numFmtId="0" fontId="30" fillId="0" borderId="0"/>
    <xf numFmtId="0" fontId="32" fillId="0" borderId="0"/>
    <xf numFmtId="0" fontId="33" fillId="14" borderId="0"/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30" fillId="0" borderId="0"/>
    <xf numFmtId="0" fontId="30" fillId="0" borderId="0"/>
    <xf numFmtId="49" fontId="4" fillId="13" borderId="0" applyBorder="0">
      <alignment vertical="top"/>
    </xf>
    <xf numFmtId="49" fontId="4" fillId="13" borderId="0" applyBorder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>
      <alignment horizontal="left" vertical="center"/>
    </xf>
    <xf numFmtId="0" fontId="31" fillId="13" borderId="0" applyNumberFormat="0" applyBorder="0" applyAlignment="0">
      <alignment horizontal="left" vertical="center"/>
    </xf>
    <xf numFmtId="9" fontId="2" fillId="0" borderId="0" applyFont="0" applyFill="0" applyBorder="0" applyAlignment="0" applyProtection="0"/>
    <xf numFmtId="0" fontId="5" fillId="0" borderId="0"/>
    <xf numFmtId="164" fontId="30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" fontId="4" fillId="15" borderId="0" applyBorder="0">
      <alignment horizontal="right"/>
    </xf>
    <xf numFmtId="4" fontId="4" fillId="15" borderId="1" applyBorder="0">
      <alignment horizontal="right"/>
    </xf>
    <xf numFmtId="4" fontId="4" fillId="15" borderId="21" applyFont="0" applyBorder="0">
      <alignment horizontal="right"/>
    </xf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5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9" fontId="37" fillId="0" borderId="15" xfId="1" applyNumberFormat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49" fontId="36" fillId="2" borderId="17" xfId="1" applyNumberFormat="1" applyFont="1" applyFill="1" applyBorder="1" applyAlignment="1">
      <alignment horizontal="center" vertical="center"/>
    </xf>
    <xf numFmtId="0" fontId="36" fillId="2" borderId="18" xfId="1" applyFont="1" applyFill="1" applyBorder="1" applyAlignment="1">
      <alignment vertical="center" wrapText="1"/>
    </xf>
    <xf numFmtId="0" fontId="35" fillId="0" borderId="17" xfId="0" applyFont="1" applyBorder="1"/>
    <xf numFmtId="0" fontId="35" fillId="0" borderId="20" xfId="0" applyFont="1" applyBorder="1"/>
    <xf numFmtId="49" fontId="37" fillId="0" borderId="7" xfId="1" applyNumberFormat="1" applyFont="1" applyBorder="1" applyAlignment="1">
      <alignment horizontal="center" vertical="center"/>
    </xf>
    <xf numFmtId="10" fontId="37" fillId="0" borderId="21" xfId="1" applyNumberFormat="1" applyFont="1" applyBorder="1" applyAlignment="1">
      <alignment vertical="center" wrapText="1"/>
    </xf>
    <xf numFmtId="0" fontId="35" fillId="3" borderId="7" xfId="0" applyFont="1" applyFill="1" applyBorder="1"/>
    <xf numFmtId="0" fontId="35" fillId="3" borderId="23" xfId="0" applyFont="1" applyFill="1" applyBorder="1"/>
    <xf numFmtId="49" fontId="36" fillId="0" borderId="7" xfId="1" applyNumberFormat="1" applyFont="1" applyBorder="1" applyAlignment="1">
      <alignment horizontal="center" vertical="center"/>
    </xf>
    <xf numFmtId="0" fontId="36" fillId="0" borderId="21" xfId="1" applyFont="1" applyBorder="1" applyAlignment="1">
      <alignment vertical="center" wrapText="1"/>
    </xf>
    <xf numFmtId="0" fontId="35" fillId="4" borderId="7" xfId="0" applyFont="1" applyFill="1" applyBorder="1"/>
    <xf numFmtId="0" fontId="35" fillId="4" borderId="23" xfId="0" applyFont="1" applyFill="1" applyBorder="1"/>
    <xf numFmtId="0" fontId="37" fillId="0" borderId="21" xfId="1" applyFont="1" applyBorder="1" applyAlignment="1">
      <alignment horizontal="left" vertical="center" wrapText="1" indent="1"/>
    </xf>
    <xf numFmtId="0" fontId="37" fillId="0" borderId="21" xfId="1" applyFont="1" applyBorder="1" applyAlignment="1">
      <alignment horizontal="left" vertical="center" wrapText="1" indent="2"/>
    </xf>
    <xf numFmtId="49" fontId="37" fillId="0" borderId="7" xfId="1" applyNumberFormat="1" applyFont="1" applyFill="1" applyBorder="1" applyAlignment="1" applyProtection="1">
      <alignment horizontal="center" vertical="center"/>
    </xf>
    <xf numFmtId="0" fontId="37" fillId="0" borderId="21" xfId="1" applyFont="1" applyFill="1" applyBorder="1" applyAlignment="1" applyProtection="1">
      <alignment horizontal="left" vertical="center" wrapText="1" indent="1"/>
    </xf>
    <xf numFmtId="0" fontId="37" fillId="0" borderId="21" xfId="1" applyFont="1" applyBorder="1" applyAlignment="1">
      <alignment horizontal="left" vertical="center" wrapText="1" indent="3"/>
    </xf>
    <xf numFmtId="49" fontId="36" fillId="0" borderId="7" xfId="1" applyNumberFormat="1" applyFont="1" applyFill="1" applyBorder="1" applyAlignment="1" applyProtection="1">
      <alignment horizontal="center" vertical="center"/>
    </xf>
    <xf numFmtId="0" fontId="36" fillId="0" borderId="21" xfId="1" applyFont="1" applyFill="1" applyBorder="1" applyAlignment="1" applyProtection="1">
      <alignment vertical="center" wrapText="1"/>
    </xf>
    <xf numFmtId="49" fontId="36" fillId="2" borderId="7" xfId="1" applyNumberFormat="1" applyFont="1" applyFill="1" applyBorder="1" applyAlignment="1">
      <alignment horizontal="center" vertical="center"/>
    </xf>
    <xf numFmtId="0" fontId="36" fillId="2" borderId="21" xfId="1" applyFont="1" applyFill="1" applyBorder="1" applyAlignment="1">
      <alignment vertical="center" wrapText="1"/>
    </xf>
    <xf numFmtId="0" fontId="35" fillId="0" borderId="7" xfId="0" applyFont="1" applyBorder="1"/>
    <xf numFmtId="0" fontId="35" fillId="0" borderId="23" xfId="0" applyFont="1" applyBorder="1"/>
    <xf numFmtId="0" fontId="37" fillId="0" borderId="21" xfId="1" applyFont="1" applyBorder="1" applyAlignment="1">
      <alignment horizontal="left" vertical="center" wrapText="1"/>
    </xf>
    <xf numFmtId="4" fontId="35" fillId="4" borderId="7" xfId="0" applyNumberFormat="1" applyFont="1" applyFill="1" applyBorder="1"/>
    <xf numFmtId="4" fontId="35" fillId="4" borderId="23" xfId="0" applyNumberFormat="1" applyFont="1" applyFill="1" applyBorder="1"/>
    <xf numFmtId="0" fontId="37" fillId="0" borderId="21" xfId="1" applyFont="1" applyFill="1" applyBorder="1" applyAlignment="1" applyProtection="1">
      <alignment horizontal="left" vertical="center" wrapText="1"/>
    </xf>
    <xf numFmtId="4" fontId="37" fillId="3" borderId="7" xfId="1" applyNumberFormat="1" applyFont="1" applyFill="1" applyBorder="1" applyAlignment="1" applyProtection="1">
      <alignment vertical="center" wrapText="1"/>
      <protection locked="0"/>
    </xf>
    <xf numFmtId="4" fontId="35" fillId="3" borderId="7" xfId="0" applyNumberFormat="1" applyFont="1" applyFill="1" applyBorder="1"/>
    <xf numFmtId="4" fontId="35" fillId="3" borderId="23" xfId="0" applyNumberFormat="1" applyFont="1" applyFill="1" applyBorder="1"/>
    <xf numFmtId="49" fontId="37" fillId="0" borderId="11" xfId="1" applyNumberFormat="1" applyFont="1" applyFill="1" applyBorder="1" applyAlignment="1" applyProtection="1">
      <alignment horizontal="center" vertical="center"/>
    </xf>
    <xf numFmtId="0" fontId="37" fillId="0" borderId="24" xfId="1" applyFont="1" applyFill="1" applyBorder="1" applyAlignment="1" applyProtection="1">
      <alignment horizontal="left" vertical="center" wrapText="1"/>
    </xf>
    <xf numFmtId="0" fontId="35" fillId="3" borderId="11" xfId="0" applyFont="1" applyFill="1" applyBorder="1"/>
    <xf numFmtId="0" fontId="35" fillId="3" borderId="14" xfId="0" applyFont="1" applyFill="1" applyBorder="1"/>
    <xf numFmtId="0" fontId="35" fillId="0" borderId="0" xfId="0" applyFont="1" applyAlignment="1">
      <alignment horizontal="center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8" fillId="0" borderId="0" xfId="0" applyFont="1" applyAlignment="1">
      <alignment horizontal="right"/>
    </xf>
    <xf numFmtId="4" fontId="35" fillId="3" borderId="7" xfId="1" applyNumberFormat="1" applyFont="1" applyFill="1" applyBorder="1" applyAlignment="1" applyProtection="1">
      <alignment vertical="center" wrapText="1"/>
      <protection locked="0"/>
    </xf>
    <xf numFmtId="49" fontId="36" fillId="0" borderId="1" xfId="1" applyNumberFormat="1" applyFont="1" applyBorder="1" applyAlignment="1">
      <alignment horizontal="center" vertical="center" wrapText="1"/>
    </xf>
    <xf numFmtId="49" fontId="36" fillId="0" borderId="7" xfId="1" applyNumberFormat="1" applyFont="1" applyBorder="1" applyAlignment="1">
      <alignment horizontal="center" vertical="center" wrapText="1"/>
    </xf>
    <xf numFmtId="49" fontId="36" fillId="0" borderId="11" xfId="1" applyNumberFormat="1" applyFont="1" applyBorder="1" applyAlignment="1">
      <alignment horizontal="center" vertical="center" wrapText="1"/>
    </xf>
    <xf numFmtId="0" fontId="36" fillId="0" borderId="2" xfId="1" applyFont="1" applyBorder="1" applyAlignment="1">
      <alignment horizontal="center" vertical="center" wrapText="1"/>
    </xf>
    <xf numFmtId="0" fontId="36" fillId="0" borderId="8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</cellXfs>
  <cellStyles count="94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Action" xfId="17"/>
    <cellStyle name="Cells" xfId="18"/>
    <cellStyle name="Cells 2" xfId="19"/>
    <cellStyle name="Cells_PASSPORT.TEPLO.PROIZV.2016(v1.0)" xfId="20"/>
    <cellStyle name="Currency [0]" xfId="21"/>
    <cellStyle name="currency1" xfId="22"/>
    <cellStyle name="Currency2" xfId="23"/>
    <cellStyle name="currency3" xfId="24"/>
    <cellStyle name="currency4" xfId="25"/>
    <cellStyle name="DblClick" xfId="26"/>
    <cellStyle name="DblClickWeb" xfId="27"/>
    <cellStyle name="Followed Hyperlink" xfId="28"/>
    <cellStyle name="Formuls" xfId="29"/>
    <cellStyle name="Header" xfId="30"/>
    <cellStyle name="Header 3" xfId="31"/>
    <cellStyle name="Header_PASSPORT.TEPLO.PROIZV.2016(v1.0)" xfId="32"/>
    <cellStyle name="Hyperlink" xfId="33"/>
    <cellStyle name="normal" xfId="34"/>
    <cellStyle name="Normal1" xfId="35"/>
    <cellStyle name="Normal2" xfId="36"/>
    <cellStyle name="Percent1" xfId="37"/>
    <cellStyle name="Title" xfId="38"/>
    <cellStyle name="Title 2" xfId="39"/>
    <cellStyle name="Title 4" xfId="40"/>
    <cellStyle name="Title_PASSPORT.TEPLO.PROIZV.2016(v1.0)" xfId="41"/>
    <cellStyle name="Ввод  2" xfId="42"/>
    <cellStyle name="Гиперссылка 2" xfId="43"/>
    <cellStyle name="Гиперссылка 2 2" xfId="44"/>
    <cellStyle name="Гиперссылка 2_PEREDACHA.M2016(v0.1)" xfId="45"/>
    <cellStyle name="Гиперссылка 3" xfId="46"/>
    <cellStyle name="Гиперссылка 4" xfId="47"/>
    <cellStyle name="Гиперссылка 4 2" xfId="48"/>
    <cellStyle name="Гиперссылка 4 2 2" xfId="49"/>
    <cellStyle name="Гиперссылка 4 3" xfId="50"/>
    <cellStyle name="Гиперссылка 4_PASSPORT.TEPLO.PROIZV.2016(v1.0)" xfId="51"/>
    <cellStyle name="Гиперссылка 5" xfId="52"/>
    <cellStyle name="Заголовок" xfId="53"/>
    <cellStyle name="ЗаголовокСтолбца" xfId="54"/>
    <cellStyle name="Значение" xfId="55"/>
    <cellStyle name="Обычный" xfId="0" builtinId="0"/>
    <cellStyle name="Обычный 10" xfId="56"/>
    <cellStyle name="Обычный 12" xfId="57"/>
    <cellStyle name="Обычный 12 2" xfId="58"/>
    <cellStyle name="Обычный 12 3" xfId="59"/>
    <cellStyle name="Обычный 12 3 2" xfId="60"/>
    <cellStyle name="Обычный 12 4" xfId="61"/>
    <cellStyle name="Обычный 12_FORM4.2015(v0.2)" xfId="62"/>
    <cellStyle name="Обычный 14" xfId="63"/>
    <cellStyle name="Обычный 14 2" xfId="64"/>
    <cellStyle name="Обычный 14_UPDATE.WARM.CALC.INDEX.2015.TO.1.2.3" xfId="65"/>
    <cellStyle name="Обычный 2" xfId="66"/>
    <cellStyle name="Обычный 2 10 2" xfId="67"/>
    <cellStyle name="Обычный 2 3" xfId="68"/>
    <cellStyle name="Обычный 2 7" xfId="69"/>
    <cellStyle name="Обычный 2 8" xfId="70"/>
    <cellStyle name="Обычный 2_13 09 24 Баланс (3)" xfId="71"/>
    <cellStyle name="Обычный 20" xfId="72"/>
    <cellStyle name="Обычный 21" xfId="73"/>
    <cellStyle name="Обычный 22" xfId="74"/>
    <cellStyle name="Обычный 23" xfId="75"/>
    <cellStyle name="Обычный 3" xfId="76"/>
    <cellStyle name="Обычный 3 2" xfId="77"/>
    <cellStyle name="Обычный 3 3" xfId="78"/>
    <cellStyle name="Обычный 3 3 2" xfId="79"/>
    <cellStyle name="Обычный 3 3_PASSPORT.TEPLO.PROIZV.2016(v1.0)" xfId="80"/>
    <cellStyle name="Обычный 3_FORM4.2015(v0.2)" xfId="81"/>
    <cellStyle name="Обычный 4" xfId="82"/>
    <cellStyle name="Обычный 4 2" xfId="83"/>
    <cellStyle name="Обычный 4_PASSPORT.TEPLO.PROIZV.2016(v1.0)" xfId="84"/>
    <cellStyle name="Обычный 5" xfId="85"/>
    <cellStyle name="Обычный_Приложение" xfId="1"/>
    <cellStyle name="Процентный 2" xfId="86"/>
    <cellStyle name="Стиль 1" xfId="87"/>
    <cellStyle name="Финансовый 2" xfId="88"/>
    <cellStyle name="Финансовый 3" xfId="89"/>
    <cellStyle name="Финансовый 4" xfId="90"/>
    <cellStyle name="Формула" xfId="91"/>
    <cellStyle name="ФормулаВБ_Мониторинг инвестиций" xfId="92"/>
    <cellStyle name="ФормулаНаКонтроль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BENCH.TSO.2015(v1.0)&#1050;&#1072;&#1083;&#1091;&#1075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равочник"/>
      <sheetName val="ТСО 0"/>
      <sheetName val="ТСО 1"/>
      <sheetName val="ТСО 2"/>
      <sheetName val="ТСО 3"/>
      <sheetName val="ТСО 4"/>
      <sheetName val="ТСО 5"/>
      <sheetName val="ТСО 6"/>
      <sheetName val="ТСО 7"/>
      <sheetName val="ТСО 8"/>
      <sheetName val="ТСО 9"/>
      <sheetName val="ТСО 10"/>
      <sheetName val="ТСО 11"/>
      <sheetName val="ТСО 12"/>
      <sheetName val="ТСО 13"/>
      <sheetName val="ТСО 14"/>
      <sheetName val="ТСО 15"/>
      <sheetName val="ТСО 16"/>
      <sheetName val="ТСО 17"/>
      <sheetName val="ТСО 18"/>
      <sheetName val="ТСО 19"/>
      <sheetName val="ТСО 20"/>
      <sheetName val="ТСО 21"/>
      <sheetName val="Комментарий"/>
      <sheetName val="Проверка"/>
      <sheetName val="et_union"/>
      <sheetName val="TEHSHEET"/>
      <sheetName val="modProv"/>
      <sheetName val="modLoad"/>
      <sheetName val="AllSheetsInThisWorkbook"/>
      <sheetName val="modInstruction"/>
      <sheetName val="modfrmReestr"/>
      <sheetName val="modReestr"/>
      <sheetName val="modUpdTemplMain"/>
      <sheetName val="modfrmCheckUpdates"/>
      <sheetName val="REESTR_ORG"/>
      <sheetName val="modHyp"/>
      <sheetName val="modList01"/>
      <sheetName val="modList02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L2">
            <v>2006</v>
          </cell>
        </row>
        <row r="3">
          <cell r="L3">
            <v>2007</v>
          </cell>
        </row>
        <row r="4">
          <cell r="L4">
            <v>2008</v>
          </cell>
        </row>
        <row r="5">
          <cell r="L5">
            <v>2009</v>
          </cell>
        </row>
        <row r="6">
          <cell r="L6">
            <v>2010</v>
          </cell>
        </row>
        <row r="7">
          <cell r="L7">
            <v>2011</v>
          </cell>
        </row>
        <row r="8">
          <cell r="L8">
            <v>2012</v>
          </cell>
        </row>
        <row r="9">
          <cell r="L9">
            <v>2013</v>
          </cell>
        </row>
        <row r="10">
          <cell r="L10">
            <v>2014</v>
          </cell>
        </row>
        <row r="11">
          <cell r="L11">
            <v>2015</v>
          </cell>
        </row>
        <row r="12">
          <cell r="L12">
            <v>2016</v>
          </cell>
        </row>
        <row r="13">
          <cell r="L13">
            <v>2017</v>
          </cell>
        </row>
        <row r="14">
          <cell r="L14">
            <v>2018</v>
          </cell>
        </row>
        <row r="15">
          <cell r="L15">
            <v>2019</v>
          </cell>
        </row>
        <row r="16">
          <cell r="L16">
            <v>2020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54"/>
  <sheetViews>
    <sheetView tabSelected="1" workbookViewId="0">
      <selection activeCell="A3" sqref="A3:K3"/>
    </sheetView>
  </sheetViews>
  <sheetFormatPr defaultColWidth="9.140625" defaultRowHeight="15"/>
  <cols>
    <col min="1" max="1" width="9.140625" style="1"/>
    <col min="2" max="2" width="50.85546875" style="1" customWidth="1"/>
    <col min="3" max="3" width="11.42578125" style="2" customWidth="1"/>
    <col min="4" max="11" width="10" style="1" customWidth="1"/>
    <col min="12" max="16384" width="9.140625" style="1"/>
  </cols>
  <sheetData>
    <row r="2" spans="1:11" ht="15.75">
      <c r="K2" s="49" t="s">
        <v>79</v>
      </c>
    </row>
    <row r="3" spans="1:11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>
      <c r="A4" s="65" t="s">
        <v>1</v>
      </c>
      <c r="B4" s="65"/>
      <c r="C4" s="65"/>
      <c r="D4" s="65"/>
      <c r="E4" s="65"/>
      <c r="F4" s="65"/>
      <c r="G4" s="65"/>
      <c r="H4" s="65"/>
      <c r="I4" s="65"/>
      <c r="J4" s="65"/>
      <c r="K4" s="65"/>
    </row>
    <row r="5" spans="1:11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>
      <c r="A7" s="3"/>
      <c r="B7" s="3"/>
      <c r="C7" s="45"/>
      <c r="D7" s="3"/>
      <c r="E7" s="3"/>
      <c r="F7" s="3"/>
      <c r="G7" s="3"/>
      <c r="H7" s="3"/>
      <c r="I7" s="3"/>
      <c r="J7" s="3"/>
      <c r="K7" s="3"/>
    </row>
    <row r="8" spans="1:11">
      <c r="A8" s="66" t="s">
        <v>78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>
      <c r="A9" s="3"/>
      <c r="B9" s="3"/>
      <c r="C9" s="45"/>
      <c r="D9" s="3"/>
      <c r="E9" s="3"/>
      <c r="F9" s="3"/>
      <c r="G9" s="3"/>
      <c r="H9" s="3"/>
      <c r="I9" s="3"/>
      <c r="J9" s="3"/>
      <c r="K9" s="3"/>
    </row>
    <row r="10" spans="1:11" ht="15.75" thickBot="1">
      <c r="A10" s="3"/>
      <c r="B10" s="3"/>
      <c r="C10" s="45"/>
      <c r="D10" s="3"/>
      <c r="E10" s="3"/>
      <c r="F10" s="3"/>
      <c r="G10" s="3"/>
      <c r="H10" s="3"/>
      <c r="I10" s="3"/>
      <c r="J10" s="3"/>
      <c r="K10" s="3"/>
    </row>
    <row r="11" spans="1:11" ht="15.75" thickBot="1">
      <c r="A11" s="51" t="s">
        <v>4</v>
      </c>
      <c r="B11" s="54" t="s">
        <v>5</v>
      </c>
      <c r="C11" s="57" t="s">
        <v>6</v>
      </c>
      <c r="D11" s="60"/>
      <c r="E11" s="61"/>
      <c r="F11" s="61"/>
      <c r="G11" s="61"/>
      <c r="H11" s="61"/>
      <c r="I11" s="61"/>
      <c r="J11" s="61"/>
      <c r="K11" s="62"/>
    </row>
    <row r="12" spans="1:11">
      <c r="A12" s="52"/>
      <c r="B12" s="55"/>
      <c r="C12" s="58"/>
      <c r="D12" s="63">
        <v>2014</v>
      </c>
      <c r="E12" s="64"/>
      <c r="F12" s="63">
        <v>2015</v>
      </c>
      <c r="G12" s="64"/>
      <c r="H12" s="63">
        <v>2016</v>
      </c>
      <c r="I12" s="64"/>
      <c r="J12" s="63">
        <v>2017</v>
      </c>
      <c r="K12" s="64"/>
    </row>
    <row r="13" spans="1:11" ht="15.75" thickBot="1">
      <c r="A13" s="53"/>
      <c r="B13" s="56"/>
      <c r="C13" s="59"/>
      <c r="D13" s="4" t="s">
        <v>7</v>
      </c>
      <c r="E13" s="5" t="s">
        <v>8</v>
      </c>
      <c r="F13" s="4" t="s">
        <v>7</v>
      </c>
      <c r="G13" s="5" t="s">
        <v>8</v>
      </c>
      <c r="H13" s="4" t="s">
        <v>7</v>
      </c>
      <c r="I13" s="5" t="s">
        <v>8</v>
      </c>
      <c r="J13" s="4" t="s">
        <v>7</v>
      </c>
      <c r="K13" s="5" t="s">
        <v>9</v>
      </c>
    </row>
    <row r="14" spans="1:11" ht="15.75" thickBot="1">
      <c r="A14" s="6" t="s">
        <v>10</v>
      </c>
      <c r="B14" s="7">
        <v>2</v>
      </c>
      <c r="C14" s="8">
        <v>3</v>
      </c>
      <c r="D14" s="9">
        <v>4</v>
      </c>
      <c r="E14" s="10">
        <v>5</v>
      </c>
      <c r="F14" s="9">
        <v>6</v>
      </c>
      <c r="G14" s="10">
        <v>7</v>
      </c>
      <c r="H14" s="9">
        <v>8</v>
      </c>
      <c r="I14" s="10">
        <v>9</v>
      </c>
      <c r="J14" s="9">
        <v>10</v>
      </c>
      <c r="K14" s="10">
        <v>11</v>
      </c>
    </row>
    <row r="15" spans="1:11">
      <c r="A15" s="11" t="s">
        <v>10</v>
      </c>
      <c r="B15" s="12" t="s">
        <v>11</v>
      </c>
      <c r="C15" s="46"/>
      <c r="D15" s="13"/>
      <c r="E15" s="14"/>
      <c r="F15" s="13"/>
      <c r="G15" s="14"/>
      <c r="H15" s="13"/>
      <c r="I15" s="14"/>
      <c r="J15" s="13"/>
      <c r="K15" s="14"/>
    </row>
    <row r="16" spans="1:11">
      <c r="A16" s="15" t="s">
        <v>12</v>
      </c>
      <c r="B16" s="16" t="s">
        <v>13</v>
      </c>
      <c r="C16" s="47" t="s">
        <v>14</v>
      </c>
      <c r="D16" s="17">
        <v>3259.19</v>
      </c>
      <c r="E16" s="18">
        <v>3635.49</v>
      </c>
      <c r="F16" s="17">
        <v>4538.75</v>
      </c>
      <c r="G16" s="18">
        <v>5741.48</v>
      </c>
      <c r="H16" s="17">
        <v>5624.6</v>
      </c>
      <c r="I16" s="18">
        <v>9250.1</v>
      </c>
      <c r="J16" s="17">
        <v>5828.85</v>
      </c>
      <c r="K16" s="18">
        <v>8479.75</v>
      </c>
    </row>
    <row r="17" spans="1:11">
      <c r="A17" s="19" t="s">
        <v>15</v>
      </c>
      <c r="B17" s="20" t="s">
        <v>16</v>
      </c>
      <c r="C17" s="47" t="s">
        <v>14</v>
      </c>
      <c r="D17" s="21">
        <f t="shared" ref="D17:K17" si="0">D18+D22+D24</f>
        <v>699.5</v>
      </c>
      <c r="E17" s="22">
        <f t="shared" si="0"/>
        <v>1150.0900000000001</v>
      </c>
      <c r="F17" s="21">
        <f t="shared" si="0"/>
        <v>1457.0099999999998</v>
      </c>
      <c r="G17" s="22">
        <f t="shared" si="0"/>
        <v>2449.0099999999998</v>
      </c>
      <c r="H17" s="21">
        <f t="shared" si="0"/>
        <v>1996.29</v>
      </c>
      <c r="I17" s="22">
        <f t="shared" si="0"/>
        <v>2878.6</v>
      </c>
      <c r="J17" s="21">
        <f t="shared" si="0"/>
        <v>1465.99</v>
      </c>
      <c r="K17" s="22">
        <f t="shared" si="0"/>
        <v>2576.83</v>
      </c>
    </row>
    <row r="18" spans="1:11">
      <c r="A18" s="15" t="s">
        <v>15</v>
      </c>
      <c r="B18" s="23" t="s">
        <v>17</v>
      </c>
      <c r="C18" s="47" t="s">
        <v>14</v>
      </c>
      <c r="D18" s="21">
        <f t="shared" ref="D18:K18" si="1">D19+D20</f>
        <v>98.38</v>
      </c>
      <c r="E18" s="22">
        <f t="shared" si="1"/>
        <v>425.3</v>
      </c>
      <c r="F18" s="21">
        <f t="shared" si="1"/>
        <v>400.93</v>
      </c>
      <c r="G18" s="22">
        <f t="shared" si="1"/>
        <v>502.69</v>
      </c>
      <c r="H18" s="21">
        <f t="shared" si="1"/>
        <v>851.9</v>
      </c>
      <c r="I18" s="22">
        <f t="shared" si="1"/>
        <v>1064.2</v>
      </c>
      <c r="J18" s="21">
        <f t="shared" si="1"/>
        <v>613.38</v>
      </c>
      <c r="K18" s="22">
        <f t="shared" si="1"/>
        <v>766.67</v>
      </c>
    </row>
    <row r="19" spans="1:11">
      <c r="A19" s="15" t="s">
        <v>18</v>
      </c>
      <c r="B19" s="24" t="s">
        <v>19</v>
      </c>
      <c r="C19" s="47" t="s">
        <v>14</v>
      </c>
      <c r="D19" s="17"/>
      <c r="E19" s="18"/>
      <c r="F19" s="17"/>
      <c r="G19" s="18"/>
      <c r="H19" s="17"/>
      <c r="I19" s="18"/>
      <c r="J19" s="17"/>
      <c r="K19" s="18"/>
    </row>
    <row r="20" spans="1:11" ht="36">
      <c r="A20" s="15" t="s">
        <v>20</v>
      </c>
      <c r="B20" s="24" t="s">
        <v>21</v>
      </c>
      <c r="C20" s="47" t="s">
        <v>14</v>
      </c>
      <c r="D20" s="17">
        <v>98.38</v>
      </c>
      <c r="E20" s="18">
        <v>425.3</v>
      </c>
      <c r="F20" s="17">
        <v>400.93</v>
      </c>
      <c r="G20" s="18">
        <v>502.69</v>
      </c>
      <c r="H20" s="17">
        <v>851.9</v>
      </c>
      <c r="I20" s="18">
        <v>1064.2</v>
      </c>
      <c r="J20" s="17">
        <v>613.38</v>
      </c>
      <c r="K20" s="18">
        <v>766.67</v>
      </c>
    </row>
    <row r="21" spans="1:11">
      <c r="A21" s="15"/>
      <c r="B21" s="24" t="s">
        <v>22</v>
      </c>
      <c r="C21" s="47" t="s">
        <v>14</v>
      </c>
      <c r="D21" s="17"/>
      <c r="E21" s="18"/>
      <c r="F21" s="17"/>
      <c r="G21" s="18"/>
      <c r="H21" s="17"/>
      <c r="I21" s="18"/>
      <c r="J21" s="17"/>
      <c r="K21" s="18"/>
    </row>
    <row r="22" spans="1:11">
      <c r="A22" s="25" t="s">
        <v>23</v>
      </c>
      <c r="B22" s="26" t="s">
        <v>24</v>
      </c>
      <c r="C22" s="47" t="s">
        <v>14</v>
      </c>
      <c r="D22" s="17">
        <v>402.89</v>
      </c>
      <c r="E22" s="18">
        <v>542.13</v>
      </c>
      <c r="F22" s="17">
        <v>552.41999999999996</v>
      </c>
      <c r="G22" s="18">
        <v>1756.6</v>
      </c>
      <c r="H22" s="17">
        <v>542.73</v>
      </c>
      <c r="I22" s="18">
        <v>1375.3</v>
      </c>
      <c r="J22" s="17">
        <v>390.77</v>
      </c>
      <c r="K22" s="18">
        <v>1467.34</v>
      </c>
    </row>
    <row r="23" spans="1:11">
      <c r="A23" s="25"/>
      <c r="B23" s="26" t="s">
        <v>22</v>
      </c>
      <c r="C23" s="47" t="s">
        <v>14</v>
      </c>
      <c r="D23" s="17"/>
      <c r="E23" s="18"/>
      <c r="F23" s="17"/>
      <c r="G23" s="18"/>
      <c r="H23" s="17"/>
      <c r="I23" s="18"/>
      <c r="J23" s="17"/>
      <c r="K23" s="18"/>
    </row>
    <row r="24" spans="1:11">
      <c r="A24" s="15" t="s">
        <v>25</v>
      </c>
      <c r="B24" s="23" t="s">
        <v>26</v>
      </c>
      <c r="C24" s="47" t="s">
        <v>14</v>
      </c>
      <c r="D24" s="22">
        <f t="shared" ref="D24:H24" si="2">D25+D26+D33+D34+D35+D36+D37+D38+D39</f>
        <v>198.23000000000002</v>
      </c>
      <c r="E24" s="22">
        <f t="shared" si="2"/>
        <v>182.66</v>
      </c>
      <c r="F24" s="22">
        <f t="shared" si="2"/>
        <v>503.65999999999997</v>
      </c>
      <c r="G24" s="22">
        <f>G25+G26+G33+G34+G35+G36+G37+G38+G39</f>
        <v>189.72</v>
      </c>
      <c r="H24" s="22">
        <f t="shared" si="2"/>
        <v>601.66</v>
      </c>
      <c r="I24" s="22">
        <f>I25+I26+I33+I34+I35+I36+I37+I38+I39</f>
        <v>439.1</v>
      </c>
      <c r="J24" s="22">
        <f t="shared" ref="J24" si="3">J25+J26+J33+J34+J35+J36+J37+J38+J39</f>
        <v>461.84000000000003</v>
      </c>
      <c r="K24" s="22">
        <f>K25+K26+K33+K34+K35+K36+K37+K38+K39</f>
        <v>342.82</v>
      </c>
    </row>
    <row r="25" spans="1:11">
      <c r="A25" s="15" t="s">
        <v>27</v>
      </c>
      <c r="B25" s="24" t="s">
        <v>28</v>
      </c>
      <c r="C25" s="47" t="s">
        <v>14</v>
      </c>
      <c r="D25" s="17">
        <v>22.83</v>
      </c>
      <c r="E25" s="18">
        <v>0</v>
      </c>
      <c r="F25" s="17">
        <v>321</v>
      </c>
      <c r="G25" s="18">
        <v>89.8</v>
      </c>
      <c r="H25" s="17">
        <v>494.34</v>
      </c>
      <c r="I25" s="18">
        <v>339.2</v>
      </c>
      <c r="J25" s="17">
        <v>355.92</v>
      </c>
      <c r="K25" s="18">
        <v>244.22</v>
      </c>
    </row>
    <row r="26" spans="1:11">
      <c r="A26" s="15" t="s">
        <v>29</v>
      </c>
      <c r="B26" s="24" t="s">
        <v>30</v>
      </c>
      <c r="C26" s="47" t="s">
        <v>14</v>
      </c>
      <c r="D26" s="22">
        <f t="shared" ref="D26:K26" si="4">D27+D28+D29+D30+D31+D32</f>
        <v>0</v>
      </c>
      <c r="E26" s="22">
        <f t="shared" si="4"/>
        <v>0</v>
      </c>
      <c r="F26" s="22">
        <f t="shared" si="4"/>
        <v>0</v>
      </c>
      <c r="G26" s="22">
        <f t="shared" si="4"/>
        <v>0</v>
      </c>
      <c r="H26" s="22">
        <f t="shared" si="4"/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</row>
    <row r="27" spans="1:11">
      <c r="A27" s="15" t="s">
        <v>31</v>
      </c>
      <c r="B27" s="27" t="s">
        <v>32</v>
      </c>
      <c r="C27" s="47" t="s">
        <v>14</v>
      </c>
      <c r="D27" s="17"/>
      <c r="E27" s="18"/>
      <c r="F27" s="17"/>
      <c r="G27" s="18"/>
      <c r="H27" s="17"/>
      <c r="I27" s="18"/>
      <c r="J27" s="17"/>
      <c r="K27" s="18"/>
    </row>
    <row r="28" spans="1:11" ht="24">
      <c r="A28" s="15" t="s">
        <v>33</v>
      </c>
      <c r="B28" s="27" t="s">
        <v>34</v>
      </c>
      <c r="C28" s="47" t="s">
        <v>14</v>
      </c>
      <c r="D28" s="17"/>
      <c r="E28" s="18"/>
      <c r="F28" s="17"/>
      <c r="G28" s="18"/>
      <c r="H28" s="17"/>
      <c r="I28" s="18"/>
      <c r="J28" s="17"/>
      <c r="K28" s="18"/>
    </row>
    <row r="29" spans="1:11">
      <c r="A29" s="15" t="s">
        <v>35</v>
      </c>
      <c r="B29" s="27" t="s">
        <v>36</v>
      </c>
      <c r="C29" s="47" t="s">
        <v>14</v>
      </c>
      <c r="D29" s="17"/>
      <c r="E29" s="18"/>
      <c r="F29" s="17"/>
      <c r="G29" s="18"/>
      <c r="H29" s="17"/>
      <c r="I29" s="18"/>
      <c r="J29" s="17"/>
      <c r="K29" s="18"/>
    </row>
    <row r="30" spans="1:11">
      <c r="A30" s="15" t="s">
        <v>37</v>
      </c>
      <c r="B30" s="27" t="s">
        <v>38</v>
      </c>
      <c r="C30" s="47" t="s">
        <v>14</v>
      </c>
      <c r="D30" s="17"/>
      <c r="E30" s="18"/>
      <c r="F30" s="17"/>
      <c r="G30" s="18"/>
      <c r="H30" s="17"/>
      <c r="I30" s="18"/>
      <c r="J30" s="17"/>
      <c r="K30" s="18"/>
    </row>
    <row r="31" spans="1:11">
      <c r="A31" s="15" t="s">
        <v>39</v>
      </c>
      <c r="B31" s="27" t="s">
        <v>40</v>
      </c>
      <c r="C31" s="47" t="s">
        <v>14</v>
      </c>
      <c r="D31" s="17"/>
      <c r="E31" s="18"/>
      <c r="F31" s="17"/>
      <c r="G31" s="18"/>
      <c r="H31" s="17"/>
      <c r="I31" s="18"/>
      <c r="J31" s="17"/>
      <c r="K31" s="18"/>
    </row>
    <row r="32" spans="1:11">
      <c r="A32" s="15" t="s">
        <v>41</v>
      </c>
      <c r="B32" s="27" t="s">
        <v>42</v>
      </c>
      <c r="C32" s="47" t="s">
        <v>14</v>
      </c>
      <c r="D32" s="17"/>
      <c r="E32" s="18"/>
      <c r="F32" s="17"/>
      <c r="G32" s="18"/>
      <c r="H32" s="17"/>
      <c r="I32" s="18"/>
      <c r="J32" s="17"/>
      <c r="K32" s="18"/>
    </row>
    <row r="33" spans="1:11">
      <c r="A33" s="15" t="s">
        <v>43</v>
      </c>
      <c r="B33" s="24" t="s">
        <v>44</v>
      </c>
      <c r="C33" s="47" t="s">
        <v>14</v>
      </c>
      <c r="D33" s="17"/>
      <c r="E33" s="18"/>
      <c r="F33" s="17"/>
      <c r="G33" s="18"/>
      <c r="H33" s="17"/>
      <c r="I33" s="18"/>
      <c r="J33" s="17"/>
      <c r="K33" s="18"/>
    </row>
    <row r="34" spans="1:11">
      <c r="A34" s="15" t="s">
        <v>45</v>
      </c>
      <c r="B34" s="24" t="s">
        <v>46</v>
      </c>
      <c r="C34" s="47" t="s">
        <v>14</v>
      </c>
      <c r="D34" s="17"/>
      <c r="E34" s="18"/>
      <c r="F34" s="17"/>
      <c r="G34" s="18"/>
      <c r="H34" s="17"/>
      <c r="I34" s="18"/>
      <c r="J34" s="17"/>
      <c r="K34" s="18"/>
    </row>
    <row r="35" spans="1:11" ht="24">
      <c r="A35" s="15" t="s">
        <v>47</v>
      </c>
      <c r="B35" s="24" t="s">
        <v>48</v>
      </c>
      <c r="C35" s="47" t="s">
        <v>14</v>
      </c>
      <c r="D35" s="17"/>
      <c r="E35" s="18"/>
      <c r="F35" s="17"/>
      <c r="G35" s="18"/>
      <c r="H35" s="17"/>
      <c r="I35" s="18"/>
      <c r="J35" s="17"/>
      <c r="K35" s="18"/>
    </row>
    <row r="36" spans="1:11">
      <c r="A36" s="15" t="s">
        <v>49</v>
      </c>
      <c r="B36" s="24" t="s">
        <v>50</v>
      </c>
      <c r="C36" s="47" t="s">
        <v>14</v>
      </c>
      <c r="D36" s="17"/>
      <c r="E36" s="18"/>
      <c r="F36" s="17"/>
      <c r="G36" s="18"/>
      <c r="H36" s="17"/>
      <c r="I36" s="18"/>
      <c r="J36" s="17"/>
      <c r="K36" s="18"/>
    </row>
    <row r="37" spans="1:11">
      <c r="A37" s="15" t="s">
        <v>51</v>
      </c>
      <c r="B37" s="24" t="s">
        <v>52</v>
      </c>
      <c r="C37" s="47" t="s">
        <v>14</v>
      </c>
      <c r="D37" s="17">
        <v>175.4</v>
      </c>
      <c r="E37" s="18">
        <v>182.66</v>
      </c>
      <c r="F37" s="17">
        <v>182.66</v>
      </c>
      <c r="G37" s="18">
        <v>99.92</v>
      </c>
      <c r="H37" s="17">
        <v>107.32</v>
      </c>
      <c r="I37" s="18">
        <v>99.9</v>
      </c>
      <c r="J37" s="17">
        <v>105.92</v>
      </c>
      <c r="K37" s="18">
        <v>98.6</v>
      </c>
    </row>
    <row r="38" spans="1:11">
      <c r="A38" s="15" t="s">
        <v>53</v>
      </c>
      <c r="B38" s="24" t="s">
        <v>54</v>
      </c>
      <c r="C38" s="47" t="s">
        <v>14</v>
      </c>
      <c r="D38" s="17"/>
      <c r="E38" s="18"/>
      <c r="F38" s="17"/>
      <c r="G38" s="18"/>
      <c r="H38" s="17"/>
      <c r="I38" s="18"/>
      <c r="J38" s="17"/>
      <c r="K38" s="18"/>
    </row>
    <row r="39" spans="1:11">
      <c r="A39" s="15" t="s">
        <v>55</v>
      </c>
      <c r="B39" s="24" t="s">
        <v>56</v>
      </c>
      <c r="C39" s="47" t="s">
        <v>14</v>
      </c>
      <c r="D39" s="17"/>
      <c r="E39" s="18"/>
      <c r="F39" s="17"/>
      <c r="G39" s="18"/>
      <c r="H39" s="17"/>
      <c r="I39" s="18"/>
      <c r="J39" s="17"/>
      <c r="K39" s="18"/>
    </row>
    <row r="40" spans="1:11">
      <c r="A40" s="28" t="s">
        <v>23</v>
      </c>
      <c r="B40" s="29" t="s">
        <v>57</v>
      </c>
      <c r="C40" s="47" t="s">
        <v>14</v>
      </c>
      <c r="D40" s="21">
        <f t="shared" ref="D40:K40" si="5">D16-D17</f>
        <v>2559.69</v>
      </c>
      <c r="E40" s="22">
        <f t="shared" si="5"/>
        <v>2485.3999999999996</v>
      </c>
      <c r="F40" s="21">
        <f t="shared" si="5"/>
        <v>3081.7400000000002</v>
      </c>
      <c r="G40" s="22">
        <f t="shared" si="5"/>
        <v>3292.47</v>
      </c>
      <c r="H40" s="21">
        <f t="shared" si="5"/>
        <v>3628.3100000000004</v>
      </c>
      <c r="I40" s="22">
        <f t="shared" si="5"/>
        <v>6371.5</v>
      </c>
      <c r="J40" s="21">
        <f t="shared" si="5"/>
        <v>4362.8600000000006</v>
      </c>
      <c r="K40" s="22">
        <f t="shared" si="5"/>
        <v>5902.92</v>
      </c>
    </row>
    <row r="41" spans="1:11">
      <c r="A41" s="30" t="s">
        <v>58</v>
      </c>
      <c r="B41" s="31" t="s">
        <v>59</v>
      </c>
      <c r="C41" s="47"/>
      <c r="D41" s="32"/>
      <c r="E41" s="33"/>
      <c r="F41" s="32"/>
      <c r="G41" s="33"/>
      <c r="H41" s="32"/>
      <c r="I41" s="33"/>
      <c r="J41" s="32"/>
      <c r="K41" s="33"/>
    </row>
    <row r="42" spans="1:11" ht="36">
      <c r="A42" s="25" t="s">
        <v>60</v>
      </c>
      <c r="B42" s="34" t="s">
        <v>61</v>
      </c>
      <c r="C42" s="47"/>
      <c r="D42" s="17"/>
      <c r="E42" s="18"/>
      <c r="F42" s="17"/>
      <c r="G42" s="18"/>
      <c r="H42" s="17"/>
      <c r="I42" s="18"/>
      <c r="J42" s="17"/>
      <c r="K42" s="18"/>
    </row>
    <row r="43" spans="1:11">
      <c r="A43" s="25" t="s">
        <v>62</v>
      </c>
      <c r="B43" s="34" t="s">
        <v>63</v>
      </c>
      <c r="C43" s="47" t="s">
        <v>64</v>
      </c>
      <c r="D43" s="35">
        <f t="shared" ref="D43:K43" si="6">D44+D45+D46+D47</f>
        <v>471</v>
      </c>
      <c r="E43" s="36">
        <f t="shared" si="6"/>
        <v>456</v>
      </c>
      <c r="F43" s="35">
        <f t="shared" si="6"/>
        <v>457</v>
      </c>
      <c r="G43" s="36">
        <f t="shared" si="6"/>
        <v>424</v>
      </c>
      <c r="H43" s="35">
        <f t="shared" si="6"/>
        <v>422</v>
      </c>
      <c r="I43" s="36">
        <f t="shared" si="6"/>
        <v>424</v>
      </c>
      <c r="J43" s="35">
        <f t="shared" si="6"/>
        <v>243</v>
      </c>
      <c r="K43" s="36">
        <f t="shared" si="6"/>
        <v>247</v>
      </c>
    </row>
    <row r="44" spans="1:11">
      <c r="A44" s="25"/>
      <c r="B44" s="37" t="s">
        <v>65</v>
      </c>
      <c r="C44" s="47"/>
      <c r="D44" s="38"/>
      <c r="E44" s="18"/>
      <c r="F44" s="38"/>
      <c r="G44" s="18"/>
      <c r="H44" s="38"/>
      <c r="I44" s="18"/>
      <c r="J44" s="38"/>
      <c r="K44" s="18"/>
    </row>
    <row r="45" spans="1:11">
      <c r="A45" s="25"/>
      <c r="B45" s="37" t="s">
        <v>66</v>
      </c>
      <c r="C45" s="47"/>
      <c r="D45" s="38"/>
      <c r="E45" s="18"/>
      <c r="F45" s="38"/>
      <c r="G45" s="18"/>
      <c r="H45" s="38"/>
      <c r="I45" s="18"/>
      <c r="J45" s="38"/>
      <c r="K45" s="18"/>
    </row>
    <row r="46" spans="1:11">
      <c r="A46" s="25"/>
      <c r="B46" s="37" t="s">
        <v>67</v>
      </c>
      <c r="C46" s="47"/>
      <c r="D46" s="50">
        <v>459</v>
      </c>
      <c r="E46" s="18">
        <v>444</v>
      </c>
      <c r="F46" s="17">
        <v>445</v>
      </c>
      <c r="G46" s="18">
        <v>418</v>
      </c>
      <c r="H46" s="17">
        <v>416</v>
      </c>
      <c r="I46" s="18">
        <v>418</v>
      </c>
      <c r="J46" s="17">
        <v>243</v>
      </c>
      <c r="K46" s="18">
        <v>247</v>
      </c>
    </row>
    <row r="47" spans="1:11">
      <c r="A47" s="25"/>
      <c r="B47" s="37" t="s">
        <v>68</v>
      </c>
      <c r="C47" s="47"/>
      <c r="D47" s="50">
        <v>12</v>
      </c>
      <c r="E47" s="18">
        <v>12</v>
      </c>
      <c r="F47" s="17">
        <v>12</v>
      </c>
      <c r="G47" s="18">
        <v>6</v>
      </c>
      <c r="H47" s="17">
        <v>6</v>
      </c>
      <c r="I47" s="18">
        <v>6</v>
      </c>
      <c r="J47" s="17"/>
      <c r="K47" s="18"/>
    </row>
    <row r="48" spans="1:11" ht="24">
      <c r="A48" s="25" t="s">
        <v>69</v>
      </c>
      <c r="B48" s="37" t="s">
        <v>70</v>
      </c>
      <c r="C48" s="47" t="s">
        <v>71</v>
      </c>
      <c r="D48" s="35">
        <f t="shared" ref="D48:K48" si="7">D49+D50+D51+D52</f>
        <v>10</v>
      </c>
      <c r="E48" s="36">
        <f t="shared" si="7"/>
        <v>8.9600000000000009</v>
      </c>
      <c r="F48" s="35">
        <f t="shared" si="7"/>
        <v>12.5</v>
      </c>
      <c r="G48" s="36">
        <f t="shared" si="7"/>
        <v>13.100000000000001</v>
      </c>
      <c r="H48" s="35">
        <f t="shared" si="7"/>
        <v>15.7</v>
      </c>
      <c r="I48" s="36">
        <f t="shared" si="7"/>
        <v>13.100000000000001</v>
      </c>
      <c r="J48" s="35">
        <f t="shared" si="7"/>
        <v>17.509999999999998</v>
      </c>
      <c r="K48" s="36">
        <f t="shared" si="7"/>
        <v>15.423999999999999</v>
      </c>
    </row>
    <row r="49" spans="1:11">
      <c r="A49" s="25"/>
      <c r="B49" s="37" t="s">
        <v>65</v>
      </c>
      <c r="C49" s="47"/>
      <c r="D49" s="17"/>
      <c r="E49" s="18"/>
      <c r="F49" s="17"/>
      <c r="G49" s="18"/>
      <c r="H49" s="17"/>
      <c r="I49" s="18"/>
      <c r="J49" s="17"/>
      <c r="K49" s="18"/>
    </row>
    <row r="50" spans="1:11">
      <c r="A50" s="25"/>
      <c r="B50" s="37" t="s">
        <v>66</v>
      </c>
      <c r="C50" s="47"/>
      <c r="D50" s="17"/>
      <c r="E50" s="18"/>
      <c r="F50" s="17"/>
      <c r="G50" s="18"/>
      <c r="H50" s="17"/>
      <c r="I50" s="18"/>
      <c r="J50" s="17"/>
      <c r="K50" s="18"/>
    </row>
    <row r="51" spans="1:11">
      <c r="A51" s="25"/>
      <c r="B51" s="37" t="s">
        <v>67</v>
      </c>
      <c r="C51" s="47"/>
      <c r="D51" s="17">
        <v>10</v>
      </c>
      <c r="E51" s="18">
        <v>8.9600000000000009</v>
      </c>
      <c r="F51" s="17">
        <v>10</v>
      </c>
      <c r="G51" s="18">
        <v>10.64</v>
      </c>
      <c r="H51" s="17">
        <v>11.1</v>
      </c>
      <c r="I51" s="18">
        <v>10.64</v>
      </c>
      <c r="J51" s="17">
        <v>13</v>
      </c>
      <c r="K51" s="18">
        <v>10.914</v>
      </c>
    </row>
    <row r="52" spans="1:11">
      <c r="A52" s="25"/>
      <c r="B52" s="37" t="s">
        <v>68</v>
      </c>
      <c r="C52" s="47"/>
      <c r="D52" s="17">
        <v>0</v>
      </c>
      <c r="E52" s="18">
        <v>0</v>
      </c>
      <c r="F52" s="17">
        <v>2.5</v>
      </c>
      <c r="G52" s="18">
        <v>2.46</v>
      </c>
      <c r="H52" s="17">
        <v>4.5999999999999996</v>
      </c>
      <c r="I52" s="18">
        <v>2.46</v>
      </c>
      <c r="J52" s="17">
        <v>4.51</v>
      </c>
      <c r="K52" s="18">
        <v>4.51</v>
      </c>
    </row>
    <row r="53" spans="1:11">
      <c r="A53" s="25" t="s">
        <v>72</v>
      </c>
      <c r="B53" s="37" t="s">
        <v>73</v>
      </c>
      <c r="C53" s="47" t="s">
        <v>74</v>
      </c>
      <c r="D53" s="39">
        <v>7.61</v>
      </c>
      <c r="E53" s="40">
        <v>7.61</v>
      </c>
      <c r="F53" s="39">
        <v>10.130000000000001</v>
      </c>
      <c r="G53" s="40">
        <v>10.130000000000001</v>
      </c>
      <c r="H53" s="39">
        <v>11.16</v>
      </c>
      <c r="I53" s="40">
        <v>10.130000000000001</v>
      </c>
      <c r="J53" s="39">
        <v>13.68</v>
      </c>
      <c r="K53" s="40">
        <v>11.16</v>
      </c>
    </row>
    <row r="54" spans="1:11" ht="15.75" thickBot="1">
      <c r="A54" s="41" t="s">
        <v>75</v>
      </c>
      <c r="B54" s="42" t="s">
        <v>76</v>
      </c>
      <c r="C54" s="48" t="s">
        <v>77</v>
      </c>
      <c r="D54" s="43">
        <v>3900</v>
      </c>
      <c r="E54" s="44">
        <v>3858</v>
      </c>
      <c r="F54" s="43">
        <v>3800</v>
      </c>
      <c r="G54" s="44">
        <v>3488</v>
      </c>
      <c r="H54" s="43">
        <v>3500</v>
      </c>
      <c r="I54" s="44">
        <v>3192</v>
      </c>
      <c r="J54" s="43">
        <v>8000</v>
      </c>
      <c r="K54" s="44"/>
    </row>
  </sheetData>
  <mergeCells count="13">
    <mergeCell ref="A3:K3"/>
    <mergeCell ref="A4:K4"/>
    <mergeCell ref="A5:K5"/>
    <mergeCell ref="A6:K6"/>
    <mergeCell ref="A8:K8"/>
    <mergeCell ref="A11:A13"/>
    <mergeCell ref="B11:B13"/>
    <mergeCell ref="C11:C13"/>
    <mergeCell ref="D11:K11"/>
    <mergeCell ref="D12:E12"/>
    <mergeCell ref="F12:G12"/>
    <mergeCell ref="H12:I12"/>
    <mergeCell ref="J12:K12"/>
  </mergeCells>
  <dataValidations count="1">
    <dataValidation type="decimal" allowBlank="1" showErrorMessage="1" errorTitle="Ошибка" error="Допускается ввод только действительных чисел!" sqref="F44:F45 D44:D47 H44:H45 J44:J45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2017-08-11T07:38:26Z</cp:lastPrinted>
  <dcterms:created xsi:type="dcterms:W3CDTF">2017-06-20T08:22:50Z</dcterms:created>
  <dcterms:modified xsi:type="dcterms:W3CDTF">2019-03-13T11:09:15Z</dcterms:modified>
</cp:coreProperties>
</file>