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72" yWindow="348" windowWidth="21732" windowHeight="9012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27" i="1"/>
  <c r="C26"/>
  <c r="C25"/>
  <c r="C24"/>
  <c r="G23"/>
  <c r="F23"/>
  <c r="E23"/>
  <c r="D23"/>
  <c r="C23" s="1"/>
  <c r="C22"/>
  <c r="F21"/>
  <c r="E21"/>
  <c r="D21"/>
  <c r="C19"/>
  <c r="C18"/>
  <c r="C17"/>
  <c r="C16"/>
  <c r="E11"/>
  <c r="E10"/>
  <c r="D10"/>
  <c r="B4"/>
  <c r="E20" l="1"/>
  <c r="F14" s="1"/>
  <c r="D20"/>
  <c r="F13" s="1"/>
  <c r="F11" s="1"/>
  <c r="F10" s="1"/>
  <c r="F20" l="1"/>
  <c r="G15" s="1"/>
  <c r="G11" s="1"/>
  <c r="G10" s="1"/>
  <c r="E28"/>
  <c r="D28"/>
  <c r="G20" l="1"/>
  <c r="C20" s="1"/>
  <c r="C10" s="1"/>
  <c r="C21" s="1"/>
  <c r="G28"/>
  <c r="F28"/>
</calcChain>
</file>

<file path=xl/sharedStrings.xml><?xml version="1.0" encoding="utf-8"?>
<sst xmlns="http://schemas.openxmlformats.org/spreadsheetml/2006/main" count="62" uniqueCount="44">
  <si>
    <t xml:space="preserve">Электрическая мощность по диапазонам напряжения </t>
  </si>
  <si>
    <t>МВт</t>
  </si>
  <si>
    <t>№ п.п.</t>
  </si>
  <si>
    <t>Показатели</t>
  </si>
  <si>
    <t>По данным организации на 2021 год</t>
  </si>
  <si>
    <t>Всего</t>
  </si>
  <si>
    <t>ВН</t>
  </si>
  <si>
    <t>СН1</t>
  </si>
  <si>
    <t>СН2</t>
  </si>
  <si>
    <t>НН</t>
  </si>
  <si>
    <t>1.</t>
  </si>
  <si>
    <t xml:space="preserve">Поступление мощности в сеть , ВСЕГО </t>
  </si>
  <si>
    <t>1.1.</t>
  </si>
  <si>
    <t>из смежной сети, всего</t>
  </si>
  <si>
    <t>х</t>
  </si>
  <si>
    <t xml:space="preserve">    в том числе из сети</t>
  </si>
  <si>
    <t>1.1.1.</t>
  </si>
  <si>
    <t>1.1.2.</t>
  </si>
  <si>
    <t>1.1.3.</t>
  </si>
  <si>
    <t>1.2.</t>
  </si>
  <si>
    <t>от электростанций</t>
  </si>
  <si>
    <t>1.3.</t>
  </si>
  <si>
    <t>от ОАО "ФСК ЕЭС"</t>
  </si>
  <si>
    <t>1.4.</t>
  </si>
  <si>
    <t xml:space="preserve">от филиала "Владимирэнерго" ОАО "МРСК Центра и Приволжья" </t>
  </si>
  <si>
    <t>1.5.</t>
  </si>
  <si>
    <t>от других сетевых организаций</t>
  </si>
  <si>
    <t>2.</t>
  </si>
  <si>
    <t xml:space="preserve">Потери мощности в сети </t>
  </si>
  <si>
    <t>2.1.</t>
  </si>
  <si>
    <t>то же в % (п.2./п.1.)</t>
  </si>
  <si>
    <t>3.</t>
  </si>
  <si>
    <t>Расход электроэнергии на производственные и хознужды</t>
  </si>
  <si>
    <t>4.</t>
  </si>
  <si>
    <t xml:space="preserve">Полезный отпуск из сети </t>
  </si>
  <si>
    <t>4.1.</t>
  </si>
  <si>
    <t>собственное потребление</t>
  </si>
  <si>
    <t>4.2.</t>
  </si>
  <si>
    <t>потребителям, присоединенным к сети</t>
  </si>
  <si>
    <t>4.3.</t>
  </si>
  <si>
    <t xml:space="preserve">переток в филиал "Владимирэнерго" ОАО "МРСК Центра и Приволжья" </t>
  </si>
  <si>
    <t>4.4.</t>
  </si>
  <si>
    <t>переток в другие сетевые организации</t>
  </si>
  <si>
    <t>Проверка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</si>
</sst>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0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B0F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Franklin Gothic Medium"/>
      <family val="2"/>
      <charset val="204"/>
    </font>
    <font>
      <b/>
      <sz val="14"/>
      <name val="Times New Roman"/>
      <family val="1"/>
      <charset val="204"/>
    </font>
    <font>
      <b/>
      <sz val="9"/>
      <name val="Tahoma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 applyBorder="0">
      <alignment horizontal="center" vertical="center" wrapText="1"/>
    </xf>
    <xf numFmtId="0" fontId="7" fillId="0" borderId="1" applyBorder="0">
      <alignment horizontal="center" vertical="center" wrapText="1"/>
    </xf>
    <xf numFmtId="4" fontId="11" fillId="2" borderId="0" applyFont="0" applyBorder="0">
      <alignment horizontal="right"/>
    </xf>
    <xf numFmtId="4" fontId="11" fillId="3" borderId="20" applyBorder="0">
      <alignment horizontal="right"/>
    </xf>
  </cellStyleXfs>
  <cellXfs count="62">
    <xf numFmtId="0" fontId="0" fillId="0" borderId="0" xfId="0"/>
    <xf numFmtId="0" fontId="2" fillId="0" borderId="0" xfId="0" applyNumberFormat="1" applyFont="1" applyFill="1" applyBorder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2" xfId="3" applyFont="1" applyFill="1" applyBorder="1" applyProtection="1">
      <alignment horizontal="center" vertical="center" wrapText="1"/>
      <protection locked="0"/>
    </xf>
    <xf numFmtId="0" fontId="8" fillId="0" borderId="3" xfId="3" applyFont="1" applyFill="1" applyBorder="1" applyAlignment="1" applyProtection="1">
      <alignment horizontal="center" vertical="center" wrapText="1"/>
      <protection locked="0"/>
    </xf>
    <xf numFmtId="0" fontId="8" fillId="0" borderId="4" xfId="3" applyFont="1" applyFill="1" applyBorder="1" applyAlignment="1" applyProtection="1">
      <alignment horizontal="center" vertical="center"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8" fillId="0" borderId="6" xfId="3" applyFont="1" applyFill="1" applyBorder="1" applyAlignment="1" applyProtection="1">
      <alignment horizontal="center" vertical="center" wrapText="1"/>
      <protection locked="0"/>
    </xf>
    <xf numFmtId="0" fontId="8" fillId="0" borderId="7" xfId="3" applyFont="1" applyFill="1" applyBorder="1" applyProtection="1">
      <alignment horizontal="center" vertical="center" wrapText="1"/>
      <protection locked="0"/>
    </xf>
    <xf numFmtId="0" fontId="8" fillId="0" borderId="8" xfId="3" applyFont="1" applyFill="1" applyBorder="1" applyAlignment="1" applyProtection="1">
      <alignment horizontal="center" vertical="center" wrapText="1"/>
      <protection locked="0"/>
    </xf>
    <xf numFmtId="0" fontId="8" fillId="0" borderId="7" xfId="3" applyFont="1" applyFill="1" applyBorder="1" applyProtection="1">
      <alignment horizontal="center" vertical="center" wrapText="1"/>
      <protection locked="0"/>
    </xf>
    <xf numFmtId="0" fontId="8" fillId="0" borderId="9" xfId="3" applyFont="1" applyFill="1" applyBorder="1" applyProtection="1">
      <alignment horizontal="center" vertical="center" wrapText="1"/>
      <protection locked="0"/>
    </xf>
    <xf numFmtId="0" fontId="8" fillId="0" borderId="10" xfId="3" applyFont="1" applyFill="1" applyBorder="1" applyProtection="1">
      <alignment horizontal="center" vertical="center" wrapText="1"/>
      <protection locked="0"/>
    </xf>
    <xf numFmtId="0" fontId="9" fillId="0" borderId="11" xfId="3" applyFont="1" applyBorder="1" applyProtection="1">
      <alignment horizontal="center" vertical="center" wrapText="1"/>
      <protection locked="0"/>
    </xf>
    <xf numFmtId="0" fontId="9" fillId="0" borderId="12" xfId="3" applyFont="1" applyBorder="1" applyAlignment="1" applyProtection="1">
      <alignment horizontal="center" vertical="center" wrapText="1"/>
      <protection locked="0"/>
    </xf>
    <xf numFmtId="0" fontId="9" fillId="0" borderId="13" xfId="3" applyFont="1" applyBorder="1" applyProtection="1">
      <alignment horizontal="center" vertical="center" wrapText="1"/>
      <protection locked="0"/>
    </xf>
    <xf numFmtId="0" fontId="9" fillId="0" borderId="14" xfId="3" applyFont="1" applyBorder="1" applyProtection="1">
      <alignment horizontal="center" vertical="center" wrapText="1"/>
      <protection locked="0"/>
    </xf>
    <xf numFmtId="0" fontId="10" fillId="0" borderId="2" xfId="0" applyFont="1" applyBorder="1" applyProtection="1">
      <protection locked="0"/>
    </xf>
    <xf numFmtId="0" fontId="10" fillId="0" borderId="15" xfId="0" applyFont="1" applyBorder="1" applyAlignment="1" applyProtection="1">
      <alignment vertical="top" wrapText="1"/>
      <protection locked="0"/>
    </xf>
    <xf numFmtId="164" fontId="10" fillId="2" borderId="2" xfId="4" applyNumberFormat="1" applyFont="1" applyBorder="1" applyProtection="1">
      <alignment horizontal="right"/>
    </xf>
    <xf numFmtId="164" fontId="10" fillId="2" borderId="16" xfId="4" applyNumberFormat="1" applyFont="1" applyBorder="1" applyProtection="1">
      <alignment horizontal="right"/>
    </xf>
    <xf numFmtId="164" fontId="10" fillId="2" borderId="17" xfId="4" applyNumberFormat="1" applyFont="1" applyBorder="1" applyProtection="1">
      <alignment horizontal="right"/>
    </xf>
    <xf numFmtId="0" fontId="10" fillId="0" borderId="18" xfId="0" applyFont="1" applyBorder="1" applyProtection="1">
      <protection locked="0"/>
    </xf>
    <xf numFmtId="0" fontId="10" fillId="0" borderId="19" xfId="0" applyFont="1" applyBorder="1" applyAlignment="1" applyProtection="1">
      <alignment vertical="top" wrapText="1"/>
      <protection locked="0"/>
    </xf>
    <xf numFmtId="164" fontId="10" fillId="0" borderId="18" xfId="0" applyNumberFormat="1" applyFont="1" applyFill="1" applyBorder="1" applyAlignment="1" applyProtection="1">
      <alignment horizontal="center"/>
      <protection locked="0"/>
    </xf>
    <xf numFmtId="164" fontId="10" fillId="0" borderId="20" xfId="4" applyNumberFormat="1" applyFont="1" applyFill="1" applyBorder="1" applyAlignment="1" applyProtection="1">
      <alignment horizontal="center"/>
      <protection locked="0"/>
    </xf>
    <xf numFmtId="164" fontId="10" fillId="2" borderId="20" xfId="4" applyNumberFormat="1" applyFont="1" applyBorder="1" applyProtection="1">
      <alignment horizontal="right"/>
    </xf>
    <xf numFmtId="164" fontId="10" fillId="2" borderId="21" xfId="4" applyNumberFormat="1" applyFont="1" applyBorder="1" applyProtection="1">
      <alignment horizontal="right"/>
    </xf>
    <xf numFmtId="164" fontId="10" fillId="0" borderId="20" xfId="0" applyNumberFormat="1" applyFont="1" applyFill="1" applyBorder="1" applyAlignment="1" applyProtection="1">
      <alignment horizontal="center"/>
      <protection locked="0"/>
    </xf>
    <xf numFmtId="164" fontId="10" fillId="0" borderId="20" xfId="0" applyNumberFormat="1" applyFont="1" applyBorder="1" applyAlignment="1" applyProtection="1">
      <alignment horizontal="center"/>
      <protection locked="0"/>
    </xf>
    <xf numFmtId="164" fontId="10" fillId="0" borderId="21" xfId="0" applyNumberFormat="1" applyFont="1" applyBorder="1" applyAlignment="1" applyProtection="1">
      <alignment horizontal="center"/>
      <protection locked="0"/>
    </xf>
    <xf numFmtId="164" fontId="10" fillId="0" borderId="20" xfId="5" applyNumberFormat="1" applyFont="1" applyFill="1" applyBorder="1" applyAlignment="1" applyProtection="1">
      <alignment horizontal="center"/>
      <protection locked="0"/>
    </xf>
    <xf numFmtId="164" fontId="10" fillId="3" borderId="20" xfId="5" applyNumberFormat="1" applyFont="1" applyFill="1" applyBorder="1" applyProtection="1">
      <alignment horizontal="right"/>
      <protection locked="0"/>
    </xf>
    <xf numFmtId="164" fontId="10" fillId="2" borderId="20" xfId="5" applyNumberFormat="1" applyFont="1" applyFill="1" applyBorder="1" applyProtection="1">
      <alignment horizontal="right"/>
    </xf>
    <xf numFmtId="164" fontId="10" fillId="3" borderId="21" xfId="5" applyNumberFormat="1" applyFont="1" applyFill="1" applyBorder="1" applyProtection="1">
      <alignment horizontal="right"/>
      <protection locked="0"/>
    </xf>
    <xf numFmtId="164" fontId="10" fillId="2" borderId="21" xfId="5" applyNumberFormat="1" applyFont="1" applyFill="1" applyBorder="1" applyProtection="1">
      <alignment horizontal="right"/>
    </xf>
    <xf numFmtId="164" fontId="10" fillId="2" borderId="18" xfId="4" applyNumberFormat="1" applyFont="1" applyFill="1" applyBorder="1" applyProtection="1">
      <alignment horizontal="right"/>
    </xf>
    <xf numFmtId="164" fontId="10" fillId="2" borderId="18" xfId="4" applyNumberFormat="1" applyFont="1" applyBorder="1" applyProtection="1">
      <alignment horizontal="right"/>
    </xf>
    <xf numFmtId="164" fontId="10" fillId="3" borderId="21" xfId="4" applyNumberFormat="1" applyFont="1" applyFill="1" applyBorder="1" applyProtection="1">
      <alignment horizontal="right"/>
      <protection locked="0"/>
    </xf>
    <xf numFmtId="164" fontId="10" fillId="3" borderId="20" xfId="4" applyNumberFormat="1" applyFont="1" applyFill="1" applyBorder="1" applyProtection="1">
      <alignment horizontal="right"/>
      <protection locked="0"/>
    </xf>
    <xf numFmtId="164" fontId="10" fillId="3" borderId="20" xfId="5" applyNumberFormat="1" applyFont="1" applyBorder="1" applyProtection="1">
      <alignment horizontal="right"/>
      <protection locked="0"/>
    </xf>
    <xf numFmtId="164" fontId="10" fillId="3" borderId="21" xfId="5" applyNumberFormat="1" applyFont="1" applyBorder="1" applyProtection="1">
      <alignment horizontal="right"/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164" fontId="10" fillId="2" borderId="7" xfId="4" applyNumberFormat="1" applyFont="1" applyBorder="1" applyProtection="1">
      <alignment horizontal="right"/>
    </xf>
    <xf numFmtId="164" fontId="10" fillId="3" borderId="9" xfId="5" applyNumberFormat="1" applyFont="1" applyBorder="1" applyProtection="1">
      <alignment horizontal="right"/>
      <protection locked="0"/>
    </xf>
    <xf numFmtId="164" fontId="10" fillId="3" borderId="10" xfId="5" applyNumberFormat="1" applyFont="1" applyBorder="1" applyProtection="1">
      <alignment horizontal="right"/>
      <protection locked="0"/>
    </xf>
    <xf numFmtId="0" fontId="10" fillId="0" borderId="11" xfId="0" applyFont="1" applyBorder="1" applyProtection="1">
      <protection locked="0"/>
    </xf>
    <xf numFmtId="0" fontId="10" fillId="0" borderId="12" xfId="0" applyFont="1" applyBorder="1" applyProtection="1">
      <protection locked="0"/>
    </xf>
    <xf numFmtId="164" fontId="10" fillId="0" borderId="11" xfId="0" applyNumberFormat="1" applyFont="1" applyBorder="1" applyProtection="1"/>
    <xf numFmtId="164" fontId="4" fillId="0" borderId="13" xfId="1" applyNumberFormat="1" applyFont="1" applyBorder="1" applyAlignment="1" applyProtection="1">
      <alignment vertical="top"/>
    </xf>
    <xf numFmtId="164" fontId="4" fillId="0" borderId="14" xfId="1" applyNumberFormat="1" applyFont="1" applyBorder="1" applyAlignment="1" applyProtection="1">
      <alignment vertical="top"/>
    </xf>
    <xf numFmtId="0" fontId="10" fillId="0" borderId="0" xfId="0" applyFont="1" applyProtection="1">
      <protection locked="0"/>
    </xf>
    <xf numFmtId="49" fontId="10" fillId="0" borderId="0" xfId="0" applyNumberFormat="1" applyFont="1" applyAlignment="1" applyProtection="1">
      <alignment wrapText="1"/>
      <protection locked="0"/>
    </xf>
  </cellXfs>
  <cellStyles count="6">
    <cellStyle name="Заголовок" xfId="2"/>
    <cellStyle name="ЗаголовокСтолбца" xfId="3"/>
    <cellStyle name="Значение" xfId="5"/>
    <cellStyle name="Обычный" xfId="0" builtinId="0"/>
    <cellStyle name="Финансовый" xfId="1" builtinId="3"/>
    <cellStyle name="Формула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05.%20&#1052;&#1086;&#1085;&#1086;&#1089;&#1090;&#1088;&#1086;&#1081;%20&#1055;&#1057;&#1054;%2020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ф-я"/>
      <sheetName val="Соответствие критериям"/>
      <sheetName val="Баланс энергии"/>
      <sheetName val="Баланс энергии (транзит)"/>
      <sheetName val="Баланс мощности"/>
      <sheetName val="УЕ ВЛЭП  2018-2021"/>
      <sheetName val="УЕ ТП 2018-2021"/>
      <sheetName val="афхд"/>
      <sheetName val="Свод по амортизации"/>
      <sheetName val="Расчет аморт. max срок "/>
      <sheetName val="Ввод выбытие ОС  "/>
      <sheetName val="Страховые взносы"/>
      <sheetName val="Расходы рег. орг-ий"/>
      <sheetName val="Аренда имущества"/>
      <sheetName val="Плата за землю"/>
      <sheetName val="Транспортный налог"/>
      <sheetName val="Налог на имущество"/>
      <sheetName val="Налог на прибыль"/>
      <sheetName val="Негативное возд. на окр. среду "/>
      <sheetName val="Услуги ФСК"/>
      <sheetName val="Прочие НР"/>
      <sheetName val=" КВЛ"/>
      <sheetName val="Выпадающий доход"/>
      <sheetName val="Расчет выпадающих до 15 кВт"/>
      <sheetName val="Расчет выпадающих до 150 кВт"/>
      <sheetName val="СВОД по % по рассрочке"/>
      <sheetName val="Заявитель1"/>
      <sheetName val="Заявитель2"/>
      <sheetName val="Заявитель3"/>
      <sheetName val="Заявитель4"/>
      <sheetName val="Возврат заемных средств"/>
      <sheetName val="Подконтрольные расходы"/>
      <sheetName val="Корр. ПР"/>
      <sheetName val="Корр. НР"/>
      <sheetName val="∆НВВ сод"/>
      <sheetName val="Корр. ПО"/>
      <sheetName val="Корр. ИП"/>
      <sheetName val="∆ЭП"/>
      <sheetName val="Расходы ком. учет"/>
      <sheetName val="Корр. КНК"/>
      <sheetName val="корр НВВ по факт"/>
      <sheetName val=" НВВ содержание"/>
      <sheetName val=" НВВ передача"/>
      <sheetName val="НВВ по данным предпр."/>
      <sheetName val="НВВ на потери"/>
      <sheetName val="НВВ по данным экспертов"/>
      <sheetName val="НВВ для шаблона ЕИАС отчет"/>
      <sheetName val="Тарифы"/>
      <sheetName val="НВВ для шаблона ЕИАС предел"/>
      <sheetName val="Форма 1.1"/>
      <sheetName val="Форма 1.2"/>
      <sheetName val="Форма 2.1"/>
      <sheetName val="Форма 2.2"/>
      <sheetName val="форма 2.3"/>
      <sheetName val="форма 2.4"/>
      <sheetName val="форма 3 "/>
      <sheetName val="долг. параметры"/>
      <sheetName val="TEHSHEET"/>
    </sheetNames>
    <sheetDataSet>
      <sheetData sheetId="0">
        <row r="13">
          <cell r="C13" t="str">
            <v>ООО "МОНОСТРОЙ"</v>
          </cell>
        </row>
      </sheetData>
      <sheetData sheetId="1"/>
      <sheetData sheetId="2">
        <row r="20">
          <cell r="U20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B10" sqref="B10"/>
    </sheetView>
  </sheetViews>
  <sheetFormatPr defaultRowHeight="14.4"/>
  <sheetData>
    <row r="1" spans="1:7" ht="18">
      <c r="A1" s="1"/>
      <c r="B1" s="2"/>
      <c r="C1" s="2"/>
      <c r="D1" s="2"/>
      <c r="E1" s="2"/>
      <c r="F1" s="3"/>
      <c r="G1" s="2"/>
    </row>
    <row r="2" spans="1:7" ht="17.399999999999999">
      <c r="A2" s="4"/>
      <c r="B2" s="5" t="s">
        <v>0</v>
      </c>
      <c r="C2" s="5"/>
      <c r="D2" s="5"/>
      <c r="E2" s="5"/>
      <c r="F2" s="5"/>
      <c r="G2" s="5"/>
    </row>
    <row r="3" spans="1:7" ht="17.399999999999999">
      <c r="A3" s="4"/>
      <c r="B3" s="6"/>
      <c r="C3" s="6"/>
      <c r="D3" s="6"/>
      <c r="E3" s="6"/>
      <c r="F3" s="6"/>
      <c r="G3" s="6"/>
    </row>
    <row r="4" spans="1:7" ht="17.399999999999999">
      <c r="A4" s="6"/>
      <c r="B4" s="7" t="str">
        <f>'[1]Инф-я'!C13</f>
        <v>ООО "МОНОСТРОЙ"</v>
      </c>
      <c r="C4" s="7"/>
      <c r="D4" s="7"/>
      <c r="E4" s="7"/>
      <c r="F4" s="7"/>
      <c r="G4" s="8"/>
    </row>
    <row r="5" spans="1:7" ht="17.399999999999999">
      <c r="A5" s="6"/>
      <c r="B5" s="6"/>
      <c r="C5" s="6"/>
      <c r="D5" s="6"/>
      <c r="E5" s="6"/>
      <c r="F5" s="8"/>
      <c r="G5" s="8"/>
    </row>
    <row r="6" spans="1:7" ht="15" thickBot="1">
      <c r="A6" s="4"/>
      <c r="B6" s="9"/>
      <c r="C6" s="4"/>
      <c r="D6" s="4"/>
      <c r="E6" s="4"/>
      <c r="F6" s="4"/>
      <c r="G6" s="10" t="s">
        <v>1</v>
      </c>
    </row>
    <row r="7" spans="1:7" ht="15.6">
      <c r="A7" s="11" t="s">
        <v>2</v>
      </c>
      <c r="B7" s="12" t="s">
        <v>3</v>
      </c>
      <c r="C7" s="13" t="s">
        <v>4</v>
      </c>
      <c r="D7" s="14"/>
      <c r="E7" s="14"/>
      <c r="F7" s="14"/>
      <c r="G7" s="15"/>
    </row>
    <row r="8" spans="1:7" ht="16.2" thickBot="1">
      <c r="A8" s="16"/>
      <c r="B8" s="17"/>
      <c r="C8" s="18" t="s">
        <v>5</v>
      </c>
      <c r="D8" s="19" t="s">
        <v>6</v>
      </c>
      <c r="E8" s="19" t="s">
        <v>7</v>
      </c>
      <c r="F8" s="19" t="s">
        <v>8</v>
      </c>
      <c r="G8" s="20" t="s">
        <v>9</v>
      </c>
    </row>
    <row r="9" spans="1:7" ht="15" thickBot="1">
      <c r="A9" s="21">
        <v>1</v>
      </c>
      <c r="B9" s="22">
        <v>2</v>
      </c>
      <c r="C9" s="21">
        <v>3</v>
      </c>
      <c r="D9" s="23">
        <v>4</v>
      </c>
      <c r="E9" s="23">
        <v>5</v>
      </c>
      <c r="F9" s="23">
        <v>6</v>
      </c>
      <c r="G9" s="24">
        <v>7</v>
      </c>
    </row>
    <row r="10" spans="1:7" ht="93.6">
      <c r="A10" s="25" t="s">
        <v>10</v>
      </c>
      <c r="B10" s="26" t="s">
        <v>11</v>
      </c>
      <c r="C10" s="27">
        <f>C20+C22+C23</f>
        <v>0</v>
      </c>
      <c r="D10" s="28">
        <f>D16+D17+D18+D19</f>
        <v>0</v>
      </c>
      <c r="E10" s="28">
        <f>E11+E16+E17+E18+E19</f>
        <v>7.42</v>
      </c>
      <c r="F10" s="28">
        <f>F11+F16+F17+F18+F19</f>
        <v>0</v>
      </c>
      <c r="G10" s="29">
        <f>G11+G16+G17+G18+G19</f>
        <v>0</v>
      </c>
    </row>
    <row r="11" spans="1:7" ht="62.4">
      <c r="A11" s="30" t="s">
        <v>12</v>
      </c>
      <c r="B11" s="31" t="s">
        <v>13</v>
      </c>
      <c r="C11" s="32" t="s">
        <v>14</v>
      </c>
      <c r="D11" s="33" t="s">
        <v>14</v>
      </c>
      <c r="E11" s="34">
        <f>E13</f>
        <v>7.42</v>
      </c>
      <c r="F11" s="34">
        <f>F13+F14</f>
        <v>0</v>
      </c>
      <c r="G11" s="35">
        <f>G13+G14+G15</f>
        <v>0</v>
      </c>
    </row>
    <row r="12" spans="1:7" ht="46.8">
      <c r="A12" s="30"/>
      <c r="B12" s="31" t="s">
        <v>15</v>
      </c>
      <c r="C12" s="32" t="s">
        <v>14</v>
      </c>
      <c r="D12" s="36" t="s">
        <v>14</v>
      </c>
      <c r="E12" s="37" t="s">
        <v>14</v>
      </c>
      <c r="F12" s="37" t="s">
        <v>14</v>
      </c>
      <c r="G12" s="38" t="s">
        <v>14</v>
      </c>
    </row>
    <row r="13" spans="1:7" ht="15.6">
      <c r="A13" s="30" t="s">
        <v>16</v>
      </c>
      <c r="B13" s="31" t="s">
        <v>6</v>
      </c>
      <c r="C13" s="32" t="s">
        <v>14</v>
      </c>
      <c r="D13" s="39" t="s">
        <v>14</v>
      </c>
      <c r="E13" s="40">
        <v>7.42</v>
      </c>
      <c r="F13" s="41">
        <f>D10-D20-D22-D23-G13-E13</f>
        <v>-7.42</v>
      </c>
      <c r="G13" s="42"/>
    </row>
    <row r="14" spans="1:7" ht="15.6">
      <c r="A14" s="30" t="s">
        <v>17</v>
      </c>
      <c r="B14" s="31" t="s">
        <v>7</v>
      </c>
      <c r="C14" s="32" t="s">
        <v>14</v>
      </c>
      <c r="D14" s="39" t="s">
        <v>14</v>
      </c>
      <c r="E14" s="39" t="s">
        <v>14</v>
      </c>
      <c r="F14" s="41">
        <f>E10-E20-E22-E23-G14</f>
        <v>7.42</v>
      </c>
      <c r="G14" s="42"/>
    </row>
    <row r="15" spans="1:7" ht="15.6">
      <c r="A15" s="30" t="s">
        <v>18</v>
      </c>
      <c r="B15" s="31" t="s">
        <v>8</v>
      </c>
      <c r="C15" s="32" t="s">
        <v>14</v>
      </c>
      <c r="D15" s="39" t="s">
        <v>14</v>
      </c>
      <c r="E15" s="39" t="s">
        <v>14</v>
      </c>
      <c r="F15" s="39" t="s">
        <v>14</v>
      </c>
      <c r="G15" s="43">
        <f>F10-F20-F22-F23</f>
        <v>0</v>
      </c>
    </row>
    <row r="16" spans="1:7" ht="46.8">
      <c r="A16" s="30" t="s">
        <v>19</v>
      </c>
      <c r="B16" s="31" t="s">
        <v>20</v>
      </c>
      <c r="C16" s="44">
        <f>SUM(D16:G16)</f>
        <v>0</v>
      </c>
      <c r="D16" s="40"/>
      <c r="E16" s="40"/>
      <c r="F16" s="40"/>
      <c r="G16" s="42"/>
    </row>
    <row r="17" spans="1:7" ht="46.8">
      <c r="A17" s="30" t="s">
        <v>21</v>
      </c>
      <c r="B17" s="31" t="s">
        <v>22</v>
      </c>
      <c r="C17" s="44">
        <f>SUM(D17:G17)</f>
        <v>0</v>
      </c>
      <c r="D17" s="40"/>
      <c r="E17" s="40"/>
      <c r="F17" s="40"/>
      <c r="G17" s="42"/>
    </row>
    <row r="18" spans="1:7" ht="187.2">
      <c r="A18" s="30" t="s">
        <v>23</v>
      </c>
      <c r="B18" s="31" t="s">
        <v>24</v>
      </c>
      <c r="C18" s="44">
        <f>SUM(D18:G18)</f>
        <v>0</v>
      </c>
      <c r="D18" s="40"/>
      <c r="E18" s="40"/>
      <c r="F18" s="40"/>
      <c r="G18" s="42"/>
    </row>
    <row r="19" spans="1:7" ht="78">
      <c r="A19" s="30" t="s">
        <v>25</v>
      </c>
      <c r="B19" s="31" t="s">
        <v>26</v>
      </c>
      <c r="C19" s="44">
        <f>SUM(D19:G19)</f>
        <v>0</v>
      </c>
      <c r="D19" s="40"/>
      <c r="E19" s="40"/>
      <c r="F19" s="40"/>
      <c r="G19" s="42"/>
    </row>
    <row r="20" spans="1:7" ht="62.4">
      <c r="A20" s="30" t="s">
        <v>27</v>
      </c>
      <c r="B20" s="31" t="s">
        <v>28</v>
      </c>
      <c r="C20" s="45">
        <f>SUM(D20:G20)</f>
        <v>0</v>
      </c>
      <c r="D20" s="41">
        <f>D10*D21/100</f>
        <v>0</v>
      </c>
      <c r="E20" s="41">
        <f>E10*E21/100</f>
        <v>0</v>
      </c>
      <c r="F20" s="41">
        <f>F10*F21/100</f>
        <v>0</v>
      </c>
      <c r="G20" s="43">
        <f>G10*G21/100</f>
        <v>0</v>
      </c>
    </row>
    <row r="21" spans="1:7" ht="62.4">
      <c r="A21" s="30" t="s">
        <v>29</v>
      </c>
      <c r="B21" s="31" t="s">
        <v>30</v>
      </c>
      <c r="C21" s="45">
        <f>IF(C10=0,0,C20/C10*100)</f>
        <v>0</v>
      </c>
      <c r="D21" s="34">
        <f>'[1]Баланс энергии'!S20</f>
        <v>0</v>
      </c>
      <c r="E21" s="34">
        <f>'[1]Баланс энергии'!T20</f>
        <v>0</v>
      </c>
      <c r="F21" s="34">
        <f>'[1]Баланс энергии'!U20</f>
        <v>4</v>
      </c>
      <c r="G21" s="46"/>
    </row>
    <row r="22" spans="1:7" ht="140.4">
      <c r="A22" s="30" t="s">
        <v>31</v>
      </c>
      <c r="B22" s="31" t="s">
        <v>32</v>
      </c>
      <c r="C22" s="45">
        <f t="shared" ref="C22:C27" si="0">SUM(D22:G22)</f>
        <v>0</v>
      </c>
      <c r="D22" s="47"/>
      <c r="E22" s="47"/>
      <c r="F22" s="47"/>
      <c r="G22" s="46"/>
    </row>
    <row r="23" spans="1:7" ht="62.4">
      <c r="A23" s="30" t="s">
        <v>33</v>
      </c>
      <c r="B23" s="31" t="s">
        <v>34</v>
      </c>
      <c r="C23" s="45">
        <f t="shared" si="0"/>
        <v>0</v>
      </c>
      <c r="D23" s="34">
        <f>D25+D26+D27+D24</f>
        <v>0</v>
      </c>
      <c r="E23" s="34">
        <f t="shared" ref="E23:G23" si="1">E25+E26+E27+E24</f>
        <v>0</v>
      </c>
      <c r="F23" s="34">
        <f t="shared" si="1"/>
        <v>0</v>
      </c>
      <c r="G23" s="34">
        <f t="shared" si="1"/>
        <v>0</v>
      </c>
    </row>
    <row r="24" spans="1:7" ht="62.4">
      <c r="A24" s="30" t="s">
        <v>35</v>
      </c>
      <c r="B24" s="31" t="s">
        <v>36</v>
      </c>
      <c r="C24" s="45">
        <f t="shared" si="0"/>
        <v>0</v>
      </c>
      <c r="D24" s="47"/>
      <c r="E24" s="47"/>
      <c r="F24" s="47"/>
      <c r="G24" s="46"/>
    </row>
    <row r="25" spans="1:7" ht="78">
      <c r="A25" s="30" t="s">
        <v>37</v>
      </c>
      <c r="B25" s="31" t="s">
        <v>38</v>
      </c>
      <c r="C25" s="45">
        <f t="shared" si="0"/>
        <v>0</v>
      </c>
      <c r="D25" s="47"/>
      <c r="E25" s="47"/>
      <c r="F25" s="47"/>
      <c r="G25" s="46"/>
    </row>
    <row r="26" spans="1:7" ht="187.2">
      <c r="A26" s="30" t="s">
        <v>39</v>
      </c>
      <c r="B26" s="31" t="s">
        <v>40</v>
      </c>
      <c r="C26" s="45">
        <f t="shared" si="0"/>
        <v>0</v>
      </c>
      <c r="D26" s="48"/>
      <c r="E26" s="48"/>
      <c r="F26" s="48"/>
      <c r="G26" s="49"/>
    </row>
    <row r="27" spans="1:7" ht="78.599999999999994" thickBot="1">
      <c r="A27" s="50" t="s">
        <v>41</v>
      </c>
      <c r="B27" s="51" t="s">
        <v>42</v>
      </c>
      <c r="C27" s="52">
        <f t="shared" si="0"/>
        <v>0</v>
      </c>
      <c r="D27" s="53"/>
      <c r="E27" s="53"/>
      <c r="F27" s="53"/>
      <c r="G27" s="54"/>
    </row>
    <row r="28" spans="1:7" ht="16.2" thickBot="1">
      <c r="A28" s="55"/>
      <c r="B28" s="56" t="s">
        <v>43</v>
      </c>
      <c r="C28" s="57"/>
      <c r="D28" s="58">
        <f>D10-D20-D22-D25-D26-D27-E13-F13-G13-D24</f>
        <v>0</v>
      </c>
      <c r="E28" s="58">
        <f>E10-E20-E22-E25-E26-E27-F14-G14-E24</f>
        <v>0</v>
      </c>
      <c r="F28" s="58">
        <f>F10-F20-F22-F25-F26-F27-G15-F24</f>
        <v>0</v>
      </c>
      <c r="G28" s="59">
        <f>G10-G20-G22-G25-G26-G27-G24</f>
        <v>0</v>
      </c>
    </row>
    <row r="29" spans="1:7" ht="15.6">
      <c r="A29" s="60"/>
      <c r="B29" s="61"/>
      <c r="C29" s="60"/>
      <c r="D29" s="60"/>
      <c r="E29" s="60"/>
      <c r="F29" s="60"/>
      <c r="G29" s="60"/>
    </row>
    <row r="30" spans="1:7">
      <c r="A30" s="4"/>
      <c r="B30" s="4"/>
      <c r="C30" s="4"/>
      <c r="D30" s="4"/>
      <c r="E30" s="4"/>
      <c r="F30" s="4"/>
      <c r="G30" s="4"/>
    </row>
  </sheetData>
  <protectedRanges>
    <protectedRange sqref="E13 G13:G14 D16:G19 D22:G22 D24:G27" name="Диапазон1"/>
  </protectedRanges>
  <mergeCells count="5">
    <mergeCell ref="B2:G2"/>
    <mergeCell ref="B4:F4"/>
    <mergeCell ref="A7:A8"/>
    <mergeCell ref="B7:B8"/>
    <mergeCell ref="C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2021-03-25T12:57:56Z</dcterms:created>
  <dcterms:modified xsi:type="dcterms:W3CDTF">2021-03-25T12:59:14Z</dcterms:modified>
</cp:coreProperties>
</file>