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2017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O9" i="1"/>
  <c r="E8"/>
  <c r="F8"/>
  <c r="G8"/>
  <c r="H8"/>
  <c r="I8"/>
  <c r="J8"/>
  <c r="K8"/>
  <c r="L8"/>
  <c r="M8"/>
  <c r="N8"/>
  <c r="O10"/>
  <c r="D3"/>
  <c r="D14" s="1"/>
  <c r="D8" s="1"/>
  <c r="E3"/>
  <c r="E14" s="1"/>
  <c r="F3"/>
  <c r="F14" s="1"/>
  <c r="G3"/>
  <c r="G14" s="1"/>
  <c r="H3"/>
  <c r="H14" s="1"/>
  <c r="I3"/>
  <c r="I14" s="1"/>
  <c r="J3"/>
  <c r="J14" s="1"/>
  <c r="K3"/>
  <c r="K14" s="1"/>
  <c r="L3"/>
  <c r="L14" s="1"/>
  <c r="M3"/>
  <c r="N3"/>
  <c r="N14" s="1"/>
  <c r="C3"/>
  <c r="C14" s="1"/>
  <c r="C8" s="1"/>
  <c r="O7"/>
  <c r="O12"/>
  <c r="O13"/>
  <c r="O16" l="1"/>
  <c r="O11"/>
  <c r="O5"/>
  <c r="O6"/>
  <c r="O4"/>
  <c r="M14"/>
  <c r="O3" l="1"/>
  <c r="O14"/>
  <c r="O8" s="1"/>
  <c r="O15" l="1"/>
</calcChain>
</file>

<file path=xl/sharedStrings.xml><?xml version="1.0" encoding="utf-8"?>
<sst xmlns="http://schemas.openxmlformats.org/spreadsheetml/2006/main" count="27" uniqueCount="27">
  <si>
    <t>ООО «Мануфактура»</t>
  </si>
  <si>
    <t>ОАО «ВКС»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</si>
  <si>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</si>
  <si>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</si>
  <si>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</si>
  <si>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</si>
  <si>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</si>
  <si>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</si>
  <si>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</si>
  <si>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</si>
  <si>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</si>
  <si>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</si>
  <si>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</si>
  <si>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</si>
  <si>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</si>
  <si>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потери</t>
  </si>
  <si>
    <t>собственное потреб</t>
  </si>
  <si>
    <t>ЗАО "Альтернатива"</t>
  </si>
  <si>
    <t>Итого поступление в сеть</t>
  </si>
  <si>
    <t>Итого отпуск из сети</t>
  </si>
  <si>
    <t>П.С. «Владимир-Тяговая» ф.9</t>
  </si>
  <si>
    <t>ПС Юрьевец ф.115</t>
  </si>
  <si>
    <t>ПС Юрьевец ф.104</t>
  </si>
  <si>
    <t>ИП Горбачев</t>
  </si>
  <si>
    <t>ИП Мухтаров</t>
  </si>
  <si>
    <t>ПОВО "Владзернопродукт" - ТП-1</t>
  </si>
  <si>
    <t>ИП Перминов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</si>
</sst>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Courier"/>
      <family val="3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" fontId="0" fillId="3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center"/>
    </xf>
    <xf numFmtId="0" fontId="4" fillId="4" borderId="2" xfId="1" applyFont="1" applyFill="1" applyBorder="1" applyAlignment="1" applyProtection="1">
      <alignment horizontal="left"/>
    </xf>
  </cellXfs>
  <cellStyles count="2">
    <cellStyle name="Обычный" xfId="0" builtinId="0"/>
    <cellStyle name="Обычный_Сводная ведомост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16"/>
  <sheetViews>
    <sheetView tabSelected="1" workbookViewId="0">
      <selection activeCell="C17" sqref="C17"/>
    </sheetView>
  </sheetViews>
  <sheetFormatPr defaultRowHeight="14.4"/>
  <cols>
    <col min="2" max="2" width="32.77734375" style="10" customWidth="1"/>
    <col min="3" max="3" width="8.88671875" style="1" customWidth="1"/>
    <col min="4" max="12" width="8.88671875" style="1"/>
    <col min="13" max="13" width="10.77734375" style="1" customWidth="1"/>
    <col min="14" max="14" width="11.77734375" style="1" customWidth="1"/>
    <col min="15" max="15" width="12.5546875" style="1" customWidth="1"/>
  </cols>
  <sheetData>
    <row r="1" spans="2:15" ht="15" customHeight="1" thickBot="1"/>
    <row r="2" spans="2:15" ht="22.2" customHeight="1" thickBot="1">
      <c r="B2" s="12">
        <v>2018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</row>
    <row r="3" spans="2:15" ht="22.2" customHeight="1" thickBot="1">
      <c r="B3" s="6" t="s">
        <v>18</v>
      </c>
      <c r="C3" s="4">
        <f>C4+C5+C6+C7</f>
        <v>458237</v>
      </c>
      <c r="D3" s="4">
        <f t="shared" ref="D3:O3" si="0">D4+D5+D6+D7</f>
        <v>448817</v>
      </c>
      <c r="E3" s="4">
        <f t="shared" si="0"/>
        <v>497274</v>
      </c>
      <c r="F3" s="4">
        <f t="shared" si="0"/>
        <v>381776</v>
      </c>
      <c r="G3" s="4">
        <f t="shared" si="0"/>
        <v>308603</v>
      </c>
      <c r="H3" s="4">
        <f t="shared" si="0"/>
        <v>307676</v>
      </c>
      <c r="I3" s="4">
        <f t="shared" si="0"/>
        <v>309916</v>
      </c>
      <c r="J3" s="4">
        <f t="shared" si="0"/>
        <v>326327</v>
      </c>
      <c r="K3" s="4">
        <f t="shared" si="0"/>
        <v>363232</v>
      </c>
      <c r="L3" s="4">
        <f t="shared" si="0"/>
        <v>484016</v>
      </c>
      <c r="M3" s="4">
        <f t="shared" si="0"/>
        <v>574498</v>
      </c>
      <c r="N3" s="4">
        <f t="shared" si="0"/>
        <v>417270</v>
      </c>
      <c r="O3" s="4">
        <f>O4+O5+O6+O7</f>
        <v>4877642</v>
      </c>
    </row>
    <row r="4" spans="2:15" ht="31.8" thickBot="1">
      <c r="B4" s="7" t="s">
        <v>20</v>
      </c>
      <c r="C4" s="3">
        <v>186299</v>
      </c>
      <c r="D4" s="3">
        <v>174551</v>
      </c>
      <c r="E4" s="3">
        <v>195774</v>
      </c>
      <c r="F4" s="3">
        <v>145004</v>
      </c>
      <c r="G4" s="3">
        <v>117971</v>
      </c>
      <c r="H4" s="3">
        <v>110240</v>
      </c>
      <c r="I4" s="3">
        <v>106276</v>
      </c>
      <c r="J4" s="3">
        <v>114923</v>
      </c>
      <c r="K4" s="3">
        <v>120910</v>
      </c>
      <c r="L4" s="3">
        <v>155476</v>
      </c>
      <c r="M4" s="3">
        <v>179650</v>
      </c>
      <c r="N4" s="3">
        <v>199446</v>
      </c>
      <c r="O4" s="3">
        <f>SUM(C4:N4)</f>
        <v>1806520</v>
      </c>
    </row>
    <row r="5" spans="2:15" ht="16.2" thickBot="1">
      <c r="B5" s="7" t="s">
        <v>21</v>
      </c>
      <c r="C5" s="3">
        <v>159936</v>
      </c>
      <c r="D5" s="3">
        <v>147384</v>
      </c>
      <c r="E5" s="3">
        <v>163272</v>
      </c>
      <c r="F5" s="3">
        <v>115878</v>
      </c>
      <c r="G5" s="3">
        <v>89610</v>
      </c>
      <c r="H5" s="3">
        <v>93714</v>
      </c>
      <c r="I5" s="3">
        <v>93540</v>
      </c>
      <c r="J5" s="3">
        <v>94686</v>
      </c>
      <c r="K5" s="3">
        <v>176874</v>
      </c>
      <c r="L5" s="3">
        <v>139446</v>
      </c>
      <c r="M5" s="3">
        <v>157038</v>
      </c>
      <c r="N5" s="3">
        <v>175824</v>
      </c>
      <c r="O5" s="3">
        <f t="shared" ref="O5:O7" si="1">SUM(C5:N5)</f>
        <v>1607202</v>
      </c>
    </row>
    <row r="6" spans="2:15" ht="16.2" thickBot="1">
      <c r="B6" s="7" t="s">
        <v>22</v>
      </c>
      <c r="C6" s="3">
        <v>112002</v>
      </c>
      <c r="D6" s="3">
        <v>126882</v>
      </c>
      <c r="E6" s="3">
        <v>138228</v>
      </c>
      <c r="F6" s="3">
        <v>120894</v>
      </c>
      <c r="G6" s="3">
        <v>101022</v>
      </c>
      <c r="H6" s="3">
        <v>103722</v>
      </c>
      <c r="I6" s="3">
        <v>109392</v>
      </c>
      <c r="J6" s="3">
        <v>116718</v>
      </c>
      <c r="K6" s="3">
        <v>65448</v>
      </c>
      <c r="L6" s="3">
        <v>189094</v>
      </c>
      <c r="M6" s="3">
        <v>236220</v>
      </c>
      <c r="N6" s="3">
        <v>42000</v>
      </c>
      <c r="O6" s="3">
        <f t="shared" si="1"/>
        <v>1461622</v>
      </c>
    </row>
    <row r="7" spans="2:15" ht="15" thickBot="1">
      <c r="B7" s="16" t="s">
        <v>25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708</v>
      </c>
      <c r="J7" s="3">
        <v>0</v>
      </c>
      <c r="K7" s="3">
        <v>0</v>
      </c>
      <c r="L7" s="3">
        <v>0</v>
      </c>
      <c r="M7" s="3">
        <v>1590</v>
      </c>
      <c r="N7" s="3">
        <v>0</v>
      </c>
      <c r="O7" s="3">
        <f t="shared" si="1"/>
        <v>2298</v>
      </c>
    </row>
    <row r="8" spans="2:15" ht="24" customHeight="1" thickBot="1">
      <c r="B8" s="14" t="s">
        <v>19</v>
      </c>
      <c r="C8" s="4">
        <f>C9+C10+C11+C12+C13+C14</f>
        <v>247689</v>
      </c>
      <c r="D8" s="4">
        <f t="shared" ref="D8:N8" si="2">D9+D10+D11+D12+D13+D14</f>
        <v>251050</v>
      </c>
      <c r="E8" s="4">
        <f t="shared" si="2"/>
        <v>254393</v>
      </c>
      <c r="F8" s="4">
        <f t="shared" si="2"/>
        <v>250435</v>
      </c>
      <c r="G8" s="4">
        <f t="shared" si="2"/>
        <v>202887</v>
      </c>
      <c r="H8" s="4">
        <f t="shared" si="2"/>
        <v>189418</v>
      </c>
      <c r="I8" s="4">
        <f t="shared" si="2"/>
        <v>212785</v>
      </c>
      <c r="J8" s="4">
        <f t="shared" si="2"/>
        <v>204647</v>
      </c>
      <c r="K8" s="4">
        <f t="shared" si="2"/>
        <v>232006</v>
      </c>
      <c r="L8" s="4">
        <f t="shared" si="2"/>
        <v>274993</v>
      </c>
      <c r="M8" s="4">
        <f t="shared" si="2"/>
        <v>292857</v>
      </c>
      <c r="N8" s="4">
        <f t="shared" si="2"/>
        <v>338207</v>
      </c>
      <c r="O8" s="4">
        <f t="shared" ref="D8:O8" si="3">O9+O10+O11+O14</f>
        <v>2916747</v>
      </c>
    </row>
    <row r="9" spans="2:15" ht="16.2" thickBot="1">
      <c r="B9" s="7" t="s">
        <v>0</v>
      </c>
      <c r="C9" s="3">
        <v>15600</v>
      </c>
      <c r="D9" s="3">
        <v>19219</v>
      </c>
      <c r="E9" s="3">
        <v>21965</v>
      </c>
      <c r="F9" s="3">
        <v>15226</v>
      </c>
      <c r="G9" s="3">
        <v>15226</v>
      </c>
      <c r="H9" s="3">
        <v>1498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>SUM(C9:N9)</f>
        <v>88734</v>
      </c>
    </row>
    <row r="10" spans="2:15" ht="16.2" thickBot="1">
      <c r="B10" s="7" t="s">
        <v>1</v>
      </c>
      <c r="C10" s="3">
        <v>45052</v>
      </c>
      <c r="D10" s="3">
        <v>40327</v>
      </c>
      <c r="E10" s="3">
        <v>44863</v>
      </c>
      <c r="F10" s="3">
        <v>32273</v>
      </c>
      <c r="G10" s="3">
        <v>20452</v>
      </c>
      <c r="H10" s="15">
        <v>20712</v>
      </c>
      <c r="I10" s="15">
        <v>15290</v>
      </c>
      <c r="J10" s="5">
        <v>18310</v>
      </c>
      <c r="K10" s="5">
        <v>23218</v>
      </c>
      <c r="L10" s="5">
        <v>32719</v>
      </c>
      <c r="M10" s="5">
        <v>40773</v>
      </c>
      <c r="N10" s="11">
        <v>57511</v>
      </c>
      <c r="O10" s="3">
        <f>SUM(C10:N10)</f>
        <v>391500</v>
      </c>
    </row>
    <row r="11" spans="2:15" ht="16.2" thickBot="1">
      <c r="B11" s="7" t="s">
        <v>26</v>
      </c>
      <c r="C11" s="3">
        <v>6227</v>
      </c>
      <c r="D11" s="3">
        <v>6140</v>
      </c>
      <c r="E11" s="3">
        <v>6054</v>
      </c>
      <c r="F11" s="3">
        <v>5881</v>
      </c>
      <c r="G11" s="3">
        <v>6054</v>
      </c>
      <c r="H11" s="3">
        <v>9340</v>
      </c>
      <c r="I11" s="3">
        <v>10250</v>
      </c>
      <c r="J11" s="3">
        <v>7264</v>
      </c>
      <c r="K11" s="3">
        <v>6227</v>
      </c>
      <c r="L11" s="3">
        <v>7178</v>
      </c>
      <c r="M11" s="3">
        <v>8475</v>
      </c>
      <c r="N11" s="3">
        <v>4670</v>
      </c>
      <c r="O11" s="3">
        <f t="shared" ref="O10:O16" si="4">SUM(C11:N11)</f>
        <v>83760</v>
      </c>
    </row>
    <row r="12" spans="2:15" ht="16.2" thickBot="1">
      <c r="B12" s="7" t="s">
        <v>23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160</v>
      </c>
      <c r="K12" s="3">
        <v>60</v>
      </c>
      <c r="L12" s="3">
        <v>60</v>
      </c>
      <c r="M12" s="3">
        <v>200</v>
      </c>
      <c r="N12" s="3">
        <v>60</v>
      </c>
      <c r="O12" s="3">
        <f t="shared" si="4"/>
        <v>540</v>
      </c>
    </row>
    <row r="13" spans="2:15" ht="16.2" thickBot="1">
      <c r="B13" s="7" t="s">
        <v>24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4000</v>
      </c>
      <c r="J13" s="3">
        <v>2920</v>
      </c>
      <c r="K13" s="3">
        <v>4320</v>
      </c>
      <c r="L13" s="3">
        <v>6200</v>
      </c>
      <c r="M13" s="3">
        <v>8080</v>
      </c>
      <c r="N13" s="3">
        <v>8560</v>
      </c>
      <c r="O13" s="3">
        <f t="shared" si="4"/>
        <v>34080</v>
      </c>
    </row>
    <row r="14" spans="2:15" ht="16.2" thickBot="1">
      <c r="B14" s="7" t="s">
        <v>17</v>
      </c>
      <c r="C14" s="3">
        <f t="shared" ref="C14:M14" si="5">C3-C10-C11-C12-C13-C15-C16</f>
        <v>180810</v>
      </c>
      <c r="D14" s="3">
        <f t="shared" si="5"/>
        <v>185364</v>
      </c>
      <c r="E14" s="3">
        <f t="shared" si="5"/>
        <v>181511</v>
      </c>
      <c r="F14" s="3">
        <f t="shared" si="5"/>
        <v>197055</v>
      </c>
      <c r="G14" s="3">
        <f t="shared" si="5"/>
        <v>161155</v>
      </c>
      <c r="H14" s="3">
        <f t="shared" si="5"/>
        <v>157868</v>
      </c>
      <c r="I14" s="3">
        <f t="shared" si="5"/>
        <v>183245</v>
      </c>
      <c r="J14" s="3">
        <f t="shared" si="5"/>
        <v>175993</v>
      </c>
      <c r="K14" s="3">
        <f t="shared" si="5"/>
        <v>198181</v>
      </c>
      <c r="L14" s="3">
        <f t="shared" si="5"/>
        <v>228836</v>
      </c>
      <c r="M14" s="3">
        <f t="shared" si="5"/>
        <v>235329</v>
      </c>
      <c r="N14" s="3">
        <f>N3-N10-N11-N12-N13-N15-N16</f>
        <v>267406</v>
      </c>
      <c r="O14" s="3">
        <f t="shared" si="4"/>
        <v>2352753</v>
      </c>
    </row>
    <row r="15" spans="2:15" ht="16.2" thickBot="1">
      <c r="B15" s="8" t="s">
        <v>15</v>
      </c>
      <c r="C15" s="3">
        <v>15943</v>
      </c>
      <c r="D15" s="3">
        <v>15819</v>
      </c>
      <c r="E15" s="3">
        <v>17004</v>
      </c>
      <c r="F15" s="3">
        <v>18169</v>
      </c>
      <c r="G15" s="3">
        <v>14981</v>
      </c>
      <c r="H15" s="3">
        <v>16040</v>
      </c>
      <c r="I15" s="3">
        <v>18892</v>
      </c>
      <c r="J15" s="3">
        <v>17944</v>
      </c>
      <c r="K15" s="3">
        <v>20830</v>
      </c>
      <c r="L15" s="3">
        <v>25942</v>
      </c>
      <c r="M15" s="3">
        <v>27256</v>
      </c>
      <c r="N15" s="3">
        <v>31782</v>
      </c>
      <c r="O15" s="3">
        <f>SUM(C15:N15)</f>
        <v>240602</v>
      </c>
    </row>
    <row r="16" spans="2:15" ht="15" thickBot="1">
      <c r="B16" s="9" t="s">
        <v>16</v>
      </c>
      <c r="C16" s="2">
        <v>210205</v>
      </c>
      <c r="D16" s="2">
        <v>201167</v>
      </c>
      <c r="E16" s="2">
        <v>247842</v>
      </c>
      <c r="F16" s="2">
        <v>128398</v>
      </c>
      <c r="G16" s="2">
        <v>105961</v>
      </c>
      <c r="H16" s="2">
        <v>103716</v>
      </c>
      <c r="I16" s="2">
        <v>78239</v>
      </c>
      <c r="J16" s="2">
        <v>103736</v>
      </c>
      <c r="K16" s="2">
        <v>110396</v>
      </c>
      <c r="L16" s="2">
        <v>183081</v>
      </c>
      <c r="M16" s="2">
        <v>254385</v>
      </c>
      <c r="N16" s="2">
        <v>47281</v>
      </c>
      <c r="O16" s="3">
        <f t="shared" si="4"/>
        <v>1774407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2017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2017-11-07T11:56:58Z</cp:lastPrinted>
  <dcterms:created xsi:type="dcterms:W3CDTF">2017-11-07T10:54:46Z</dcterms:created>
  <dcterms:modified xsi:type="dcterms:W3CDTF">2019-01-24T11:41:31Z</dcterms:modified>
</cp:coreProperties>
</file>